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2"/>
  </bookViews>
  <sheets>
    <sheet name="1 " sheetId="1" r:id="rId1"/>
    <sheet name="2 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5 внебюджет" sheetId="10" state="hidden" r:id="rId10"/>
  </sheets>
  <definedNames>
    <definedName name="_xlnm.Print_Area" localSheetId="0">'1 '!$A$1:$J$23</definedName>
    <definedName name="_xlnm.Print_Area" localSheetId="1">'2 '!$A$1:$H$20</definedName>
    <definedName name="_xlnm.Print_Area" localSheetId="2">'3'!$A$1:$J$71</definedName>
    <definedName name="_xlnm.Print_Area" localSheetId="3">'4'!$A$1:$D$21</definedName>
    <definedName name="_xlnm.Print_Area" localSheetId="4">'5'!$A$1:$AE$94</definedName>
    <definedName name="_xlnm.Print_Area" localSheetId="5">'6'!$A$1:$J$52</definedName>
    <definedName name="_xlnm.Print_Area" localSheetId="8">'9'!$A$1:$I$30</definedName>
  </definedNames>
  <calcPr fullCalcOnLoad="1" refMode="R1C1"/>
</workbook>
</file>

<file path=xl/sharedStrings.xml><?xml version="1.0" encoding="utf-8"?>
<sst xmlns="http://schemas.openxmlformats.org/spreadsheetml/2006/main" count="752" uniqueCount="290">
  <si>
    <t>…</t>
  </si>
  <si>
    <t>Значения показателей</t>
  </si>
  <si>
    <t>1</t>
  </si>
  <si>
    <t>Подпрограмма 1</t>
  </si>
  <si>
    <t>Таблица 1</t>
  </si>
  <si>
    <t>Сведения</t>
  </si>
  <si>
    <t>№
п/п</t>
  </si>
  <si>
    <t>Показатель
(индикатор)
(наименование)</t>
  </si>
  <si>
    <t>базовое значение</t>
  </si>
  <si>
    <t>ГРБС</t>
  </si>
  <si>
    <t>Х</t>
  </si>
  <si>
    <t>всего</t>
  </si>
  <si>
    <t>Основное мероприятие 1.1</t>
  </si>
  <si>
    <t>юридические лица</t>
  </si>
  <si>
    <t>Таблица 9</t>
  </si>
  <si>
    <t>№</t>
  </si>
  <si>
    <t>срок реализации
(дата)</t>
  </si>
  <si>
    <t>федеральный бюджет</t>
  </si>
  <si>
    <t>1.1</t>
  </si>
  <si>
    <t>1.2</t>
  </si>
  <si>
    <t>2</t>
  </si>
  <si>
    <t>Подпрограмма 2</t>
  </si>
  <si>
    <t>2.1</t>
  </si>
  <si>
    <t>2.2</t>
  </si>
  <si>
    <t>Наименование ВЦП, основного мероприятия, мероприятия ФЦП, контрольного события программы</t>
  </si>
  <si>
    <t>Ожидае-мый результат реали-зации мероприя-тия</t>
  </si>
  <si>
    <t>Срок начала реали-зации</t>
  </si>
  <si>
    <t>Срок оконча-ния реализа-ции (дата контроль-ного события)</t>
  </si>
  <si>
    <r>
      <t xml:space="preserve">Код бюд-жетной класси-фика-
ции </t>
    </r>
    <r>
      <rPr>
        <vertAlign val="superscript"/>
        <sz val="7.5"/>
        <rFont val="Times New Roman"/>
        <family val="1"/>
      </rPr>
      <t>2</t>
    </r>
  </si>
  <si>
    <t>Объем ресурсного обеспечения,
тыс. руб.</t>
  </si>
  <si>
    <t>График реализации (месяц/квартал)</t>
  </si>
  <si>
    <t>1.1.1</t>
  </si>
  <si>
    <t>Мероприятие 1.1.1</t>
  </si>
  <si>
    <t>Мероприятие 1.1.2</t>
  </si>
  <si>
    <t>Контрольное событие программы 1</t>
  </si>
  <si>
    <t>1.2.1</t>
  </si>
  <si>
    <t>Мероприятие 1.2.1</t>
  </si>
  <si>
    <t>1.3</t>
  </si>
  <si>
    <t>Ед. изм.</t>
  </si>
  <si>
    <t>1.1.</t>
  </si>
  <si>
    <t>краевой бюджет</t>
  </si>
  <si>
    <t>местные бюджеты</t>
  </si>
  <si>
    <t>государственные внебюджетные фонды</t>
  </si>
  <si>
    <t xml:space="preserve">отчетный период </t>
  </si>
  <si>
    <t>Ответственный исполнитель:</t>
  </si>
  <si>
    <t xml:space="preserve">№ </t>
  </si>
  <si>
    <t>Факт начала реализации мероприятия</t>
  </si>
  <si>
    <t>Факт окончания реализации мероприятия, наступления контрольного события</t>
  </si>
  <si>
    <r>
      <t>Заключено контрактов на отчетную дату, 
тыс. руб.</t>
    </r>
    <r>
      <rPr>
        <vertAlign val="superscript"/>
        <sz val="10"/>
        <rFont val="Times New Roman"/>
        <family val="1"/>
      </rPr>
      <t>2</t>
    </r>
  </si>
  <si>
    <t>Сведения о достижении значений показателей (индикаторов)</t>
  </si>
  <si>
    <t>№ 
п/п</t>
  </si>
  <si>
    <t>Ед. измерения</t>
  </si>
  <si>
    <t>Обоснование отклонений значений показателя (индикатора) на конец отчетного года (при наличии)</t>
  </si>
  <si>
    <r>
      <t xml:space="preserve">год, предшествующий отчетному </t>
    </r>
    <r>
      <rPr>
        <vertAlign val="superscript"/>
        <sz val="11"/>
        <rFont val="Times New Roman"/>
        <family val="1"/>
      </rPr>
      <t>1</t>
    </r>
  </si>
  <si>
    <t>отчетный год</t>
  </si>
  <si>
    <t>план</t>
  </si>
  <si>
    <t>факт</t>
  </si>
  <si>
    <t>Показатель 
(индикатор)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</si>
  <si>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Приводится фактическое значение индикатора или показателя за год, предшествующий отчетному.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</si>
  <si>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наличии отклонений плановых сроков реализации от фактических приводится краткое описание проблем, а при отсутствии отклонений указывается "нет".</t>
    </r>
  </si>
  <si>
    <t>Контрольное событие программы</t>
  </si>
  <si>
    <t>3</t>
  </si>
  <si>
    <t>Мероприятие 1.3.2</t>
  </si>
  <si>
    <t>Мероприятие 1.3.1</t>
  </si>
  <si>
    <t>Основное мероприятие 1.3</t>
  </si>
  <si>
    <t>Контрольное событие программы 1.2.1.2</t>
  </si>
  <si>
    <t>Контрольное событие программы 1.2.1.1</t>
  </si>
  <si>
    <t>достигну-тые</t>
  </si>
  <si>
    <t>заплани-рованные</t>
  </si>
  <si>
    <t>окончания реализации</t>
  </si>
  <si>
    <t>начала реализации</t>
  </si>
  <si>
    <r>
      <t xml:space="preserve">Проблемы, возникшие 
в ходе реализации мероприятия </t>
    </r>
    <r>
      <rPr>
        <vertAlign val="superscript"/>
        <sz val="11"/>
        <rFont val="Times New Roman"/>
        <family val="1"/>
      </rPr>
      <t>1</t>
    </r>
  </si>
  <si>
    <t>Результаты</t>
  </si>
  <si>
    <t>Фактический срок</t>
  </si>
  <si>
    <t>Плановый срок</t>
  </si>
  <si>
    <t>Ответственный исполнитель</t>
  </si>
  <si>
    <t xml:space="preserve">Сведения </t>
  </si>
  <si>
    <t>Расходы
(тыс. руб.), годы</t>
  </si>
  <si>
    <t>Таблица 5</t>
  </si>
  <si>
    <t>Ожидаемый непосредственный результат
(краткое описание)</t>
  </si>
  <si>
    <t>Срок</t>
  </si>
  <si>
    <t>Номер и наименование ведомственной целевой программы, основного мероприятия</t>
  </si>
  <si>
    <t>Перечень</t>
  </si>
  <si>
    <t>тыс. руб.</t>
  </si>
  <si>
    <t>ответственный исполнитель
(ИОГВ/Ф.И.О.)</t>
  </si>
  <si>
    <t>Наименование подпрограммы, контрольного события программы</t>
  </si>
  <si>
    <t>Ответст-венный испол-нитель
(ИОГВ/
Ф.И.О.)</t>
  </si>
  <si>
    <t xml:space="preserve">Код бюджетной классификации </t>
  </si>
  <si>
    <t>Ответственный исполнитель (ИОГВ/Ф.И.О.)</t>
  </si>
  <si>
    <t>Всего:</t>
  </si>
  <si>
    <r>
      <t>1</t>
    </r>
    <r>
      <rPr>
        <sz val="8"/>
        <rFont val="Times New Roman"/>
        <family val="1"/>
      </rPr>
      <t xml:space="preserve"> Включаются мероприятия предлагаемые к реализации в очередном финансовом году</t>
    </r>
  </si>
  <si>
    <t>Примечание</t>
  </si>
  <si>
    <t xml:space="preserve">предусмотрено </t>
  </si>
  <si>
    <t>Наименование ведомственной целевой программы, основного мероприятия</t>
  </si>
  <si>
    <t>Таблица 3</t>
  </si>
  <si>
    <t>Таблица 8</t>
  </si>
  <si>
    <t>за счет средств внебюджетных фондов</t>
  </si>
  <si>
    <t>ЦСР *</t>
  </si>
  <si>
    <t>ВСЕГО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</si>
  <si>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</si>
  <si>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</si>
  <si>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</si>
  <si>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Объем средств на реализацию программы</t>
  </si>
  <si>
    <t>1.</t>
  </si>
  <si>
    <t>х</t>
  </si>
  <si>
    <t>за счет средств юридических лиц</t>
  </si>
  <si>
    <t>Наименование  подпрограммы 1</t>
  </si>
  <si>
    <t>№ п/п</t>
  </si>
  <si>
    <t>1.1.1.</t>
  </si>
  <si>
    <t>1.2.</t>
  </si>
  <si>
    <t>Наименование  подпрограммы 2</t>
  </si>
  <si>
    <t>Таблица 6</t>
  </si>
  <si>
    <t>Таблица 7</t>
  </si>
  <si>
    <t>предусмотрено на 1 января</t>
  </si>
  <si>
    <t xml:space="preserve">предусмотрено на отчетную дату </t>
  </si>
  <si>
    <t>освоено</t>
  </si>
  <si>
    <t>профинансировано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</si>
  <si>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</si>
  <si>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</si>
  <si>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</si>
  <si>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</si>
  <si>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</si>
  <si>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</si>
  <si>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</si>
  <si>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</si>
  <si>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</si>
  <si>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</si>
  <si>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</si>
  <si>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</si>
  <si>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</si>
  <si>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</si>
  <si>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</si>
  <si>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</si>
  <si>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</si>
  <si>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</si>
  <si>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Всего, в том числе:</t>
  </si>
  <si>
    <t>Таблица 2</t>
  </si>
  <si>
    <t xml:space="preserve">освоено </t>
  </si>
  <si>
    <t>о показателях (индикаторах) муниципальной программы и подпрограмм муниципальной программы и их значениях</t>
  </si>
  <si>
    <t>Муниципальная программа</t>
  </si>
  <si>
    <t>муниципальной программы</t>
  </si>
  <si>
    <t>Финансовое обеспечение реализации муниципальной программы</t>
  </si>
  <si>
    <t>Наименование муниципальной программы / подпрограммы / мероприятия</t>
  </si>
  <si>
    <t>Наименование муниципальной программы</t>
  </si>
  <si>
    <t>Наименование основного мероприятия 1.1 (РВЦП)</t>
  </si>
  <si>
    <t xml:space="preserve">План реализации муниципальной программы </t>
  </si>
  <si>
    <r>
      <t>Детальный план-график реализации муниципальной программы на очередной финансовый год и плановый период</t>
    </r>
    <r>
      <rPr>
        <vertAlign val="superscript"/>
        <sz val="12"/>
        <rFont val="Times New Roman"/>
        <family val="1"/>
      </rPr>
      <t>1</t>
    </r>
  </si>
  <si>
    <t xml:space="preserve">Форма мониторинга реализации муниципальной программы </t>
  </si>
  <si>
    <t>Расходы на реализацию муниципальной программы, 
тыс. руб.</t>
  </si>
  <si>
    <t>Значения показателей (индикаторов) муниципальной программы, подпрограммы муниципальной программы</t>
  </si>
  <si>
    <t>Подпрограмма муниципаьлной программы</t>
  </si>
  <si>
    <t>основных мероприятий подпрограмм муниципальной программы</t>
  </si>
  <si>
    <t>Подпрограмма муниципальной программы 1</t>
  </si>
  <si>
    <t>РВЦП 1.2</t>
  </si>
  <si>
    <t>Информация об использовании бюджетных и внебюджетных средств муниципальной программы</t>
  </si>
  <si>
    <t>Наименование основного мероприятия, РВЦП,   контрольного события программы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</si>
  <si>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В части финансового обеспечения реализациимуниципальной программы за счет средств местного бюджета.</t>
    </r>
  </si>
  <si>
    <t>текущий год 2015 (оценка)</t>
  </si>
  <si>
    <t>очередной год 2016</t>
  </si>
  <si>
    <t>Годовой объем ввода жилья</t>
  </si>
  <si>
    <t>кв. м</t>
  </si>
  <si>
    <t>Годовой объем ввода жилья, соответствующего стандартам экономкласса</t>
  </si>
  <si>
    <t>Коффициент доступности жилья (соотношение средней рыночной стоимости стандартной квартиры общей площадью 54 кв. м и среднего годового совокупного денежного дохода семьи, состоящей из 3 человек)</t>
  </si>
  <si>
    <t>%</t>
  </si>
  <si>
    <t>4</t>
  </si>
  <si>
    <t>Численность граждан, переселенных из аварийного жилищного фонда</t>
  </si>
  <si>
    <t>чел.</t>
  </si>
  <si>
    <t>Строительство линейных коммунальных и энергетических  объектов  в границах поселений Пенжинского района</t>
  </si>
  <si>
    <t>ед.</t>
  </si>
  <si>
    <t xml:space="preserve">Площадь земельных участков поселений в Пенжинском районе, на которые будут разработаны проекты планировки территорий </t>
  </si>
  <si>
    <t>га</t>
  </si>
  <si>
    <t>Количество семей граждан, улучшивших жилищные условия (количество квартир)</t>
  </si>
  <si>
    <t>семей</t>
  </si>
  <si>
    <t>Подпрограмма 3 «Обеспечение жильем молодых семей в сельском поселении "село Каменское"»</t>
  </si>
  <si>
    <t>3.1</t>
  </si>
  <si>
    <t>Количество молодых семей, обеспеченных жильем,</t>
  </si>
  <si>
    <t>Количество молодых семей</t>
  </si>
  <si>
    <t>3.2</t>
  </si>
  <si>
    <t>Доля молодых семей, обеспеченных жильем, от общего количества молодых семей, нуждающихся в улучшении жилищных условий</t>
  </si>
  <si>
    <t>районных целевых программ и основных мероприятий</t>
  </si>
  <si>
    <t>Последствия нереализации КВЦП, основного мероприятия</t>
  </si>
  <si>
    <t>Связь с показателями государственной программы
 (подпрограммы)</t>
  </si>
  <si>
    <t>Администрация сельского поселения "село Каменское"</t>
  </si>
  <si>
    <t>01.01.2016</t>
  </si>
  <si>
    <t>31.12.2018</t>
  </si>
  <si>
    <t xml:space="preserve">Повышение эффективности регулирования градостроительной деятельности на территории сельского поселения
</t>
  </si>
  <si>
    <t xml:space="preserve">Невозможность комплексного освоение территории с учетом её зонирования, развитием застройки, строительством инженерной инфра структуры, социальных объектов и транспортным обслуживанием. </t>
  </si>
  <si>
    <t>Строительство линейных коммунальных и энергетических  объектов  в границах сельского поселения .</t>
  </si>
  <si>
    <t>невозможность полного функционирования и проживания в жилых домах ввиду отсутствия подключения инженерной инфраструктуры</t>
  </si>
  <si>
    <t>завершение строительства линейных коммунальных и энергетических  объектов  в границах поселений, не примыкающих непосредственно к земельным участкам, выделенных для жилищного строительства, но позволит обеспечить  ввод в эксплуатацию новых объектов жилищного назначения на этиз земельных участках</t>
  </si>
  <si>
    <t>невозможность полного функционирования и проживания в жилых домах ввиду отсутствия подключения  коммунальных и энергитических  объектов</t>
  </si>
  <si>
    <t>1.3.</t>
  </si>
  <si>
    <t>Переселение проживающих в аварийном жилищном фонде в сельском поселении «село Каменское» в благоустроенные жилые помещения, соответствующие установленным санитарным и техническим правилам и нормам;</t>
  </si>
  <si>
    <t xml:space="preserve">Снижение темпов  
расселения       
аварийного       
жилищного фонда  
</t>
  </si>
  <si>
    <t>2.1.</t>
  </si>
  <si>
    <t xml:space="preserve">Улучшение жилищных условий  молодых семей </t>
  </si>
  <si>
    <t>Значительный рост количества нуждающихся в улучшении жилищных условий среди молодых семей в Пенжинском районе</t>
  </si>
  <si>
    <t>3.1.,3.2.</t>
  </si>
  <si>
    <t xml:space="preserve">Изготовление бланков свидетельств о праве на получение социальной выплаты на приобретение жилого помещения или строительство индивиду-ального жилого дома  </t>
  </si>
  <si>
    <t>Не предоставление молодым семьям - участникам подпрограммы социальных выплат на приобретение жилого помещения или строительство индивидуального жилого дома</t>
  </si>
  <si>
    <t xml:space="preserve">Освещение цели и задач Программы в средствах массовой информации </t>
  </si>
  <si>
    <t xml:space="preserve">Не информированность населения о реализации Подпрограммы </t>
  </si>
  <si>
    <t>Учет молодых семей, участвующих в под-программе</t>
  </si>
  <si>
    <t>Нарушение учета молодых семей, не предоставление молодым семьям - участникам подпрограммы социальных выплат на приобретение жилого помещения или строительство индивидуального жилого дома</t>
  </si>
  <si>
    <t>930</t>
  </si>
  <si>
    <t>014</t>
  </si>
  <si>
    <t>за счет средств федерального бюджета**</t>
  </si>
  <si>
    <t>Кроме того планируемые объемы обязательств федерального бюджета ***</t>
  </si>
  <si>
    <t>Кроме того планируемые объемы обязательств федерального бюджета</t>
  </si>
  <si>
    <t>1.1.2.</t>
  </si>
  <si>
    <t>Обеспечение земельных участков, выделенных для целей строительства жилья экономкласса, инженерной инфраструктурой;</t>
  </si>
  <si>
    <t>1.1.3.</t>
  </si>
  <si>
    <t xml:space="preserve">  Строительство инженерной инфра-структуры и развитие жилищного строительства в целях обеспечения жильем граждан сельского поселения.</t>
  </si>
  <si>
    <t>1.2.1.</t>
  </si>
  <si>
    <t>1.3.1.</t>
  </si>
  <si>
    <t>Предоставление молодым семьям - участникам подпрограммы социальных выплат на приобретение жилого помещения или строительство индивидуального жилого дома</t>
  </si>
  <si>
    <t>0100000000</t>
  </si>
  <si>
    <t>0110000000</t>
  </si>
  <si>
    <t>0110100000</t>
  </si>
  <si>
    <t>0110200000</t>
  </si>
  <si>
    <t>0110300000</t>
  </si>
  <si>
    <t>0200000000</t>
  </si>
  <si>
    <t>0210000000</t>
  </si>
  <si>
    <t>0300000000</t>
  </si>
  <si>
    <t>0310000000</t>
  </si>
  <si>
    <t>1.2.  Основное мероприятие         "Обеспечение земельных участков, выделенных для целей строительства жилья экономкласса, инженерной инфраструктурой;</t>
  </si>
  <si>
    <t>1.3.  Основное мероприятие         "Строительство инженерной инфра-структуры и развитие жилищного строительства в целях обеспечения жильем граждан сельского поселения.</t>
  </si>
  <si>
    <t>3.1. Основное мероприятие          "Предоставление молодым семьям - участникам подпрограммы социальных выплат на приобретение жилого помещения или строительство индивидуального жилого дома</t>
  </si>
  <si>
    <t>3.1, 3.2</t>
  </si>
  <si>
    <t xml:space="preserve">3.2  Основное мероприятие          "Изготовление бланков свидетельств о праве на получение социальной выплаты на приобретение жилого помещения или строительство индивиду-ального жилого дома  </t>
  </si>
  <si>
    <t xml:space="preserve">3.3. Основное мероприятие          "Обеспечение освещения цели и задач Программы в средствах массовой инфор-мации </t>
  </si>
  <si>
    <t>3.4. Основное мероприятие          "Организация учета молодых семей, участвующих в под-программе</t>
  </si>
  <si>
    <t>заключение муниципального контракта на разработку проектов планировки</t>
  </si>
  <si>
    <t>получение утвержденных проектов планировки</t>
  </si>
  <si>
    <t>заключение муниципального контракта на разработку проектов подведения коммуникаций к инвестиционным площадкам жилищной застройки</t>
  </si>
  <si>
    <t>1.4.</t>
  </si>
  <si>
    <t>получение утвержденных проектов подведения коммуникаций к инвестиционным площадкам жилищной застройки</t>
  </si>
  <si>
    <t>1.5.</t>
  </si>
  <si>
    <t>заключение муниципального контракта на разработку проектов строительства объектов инфраструктуры на инвестиционных площадках жилищной застройки</t>
  </si>
  <si>
    <t>1.6.</t>
  </si>
  <si>
    <t>получение утвержденных проектовстроительства объектов инфраструктуры на инвестиционных площадках жилищной застройки</t>
  </si>
  <si>
    <t>Подпрограмма 2 «Переселение граждан из аварийных жилых домов и непригодных для проживания жилых помещений в сельском поселении "село Каменское"</t>
  </si>
  <si>
    <t>2014 год, месяц</t>
  </si>
  <si>
    <t>2015, квартал</t>
  </si>
  <si>
    <t>2016, квартал</t>
  </si>
  <si>
    <t>муниципальные внебюджетные фонды</t>
  </si>
  <si>
    <t>2016</t>
  </si>
  <si>
    <t>2018</t>
  </si>
  <si>
    <t>2.</t>
  </si>
  <si>
    <t>Всего по программе</t>
  </si>
  <si>
    <t xml:space="preserve">Изготовление бланков свидетельств о праве на получение социальной выплаты на приобретение жилого помещения или строительство индивидуального жилого дома  </t>
  </si>
  <si>
    <t>переселение граждан из аварийного жилищного фонда с учётом необходимости развития малоэтажного строительства в сельском поселении "село Каменское" в соответствии с жилищным законодательством.</t>
  </si>
  <si>
    <t xml:space="preserve">Обеспечение освещения цели и задач Программы в средствах массовой инфор-мации </t>
  </si>
  <si>
    <t>3.3</t>
  </si>
  <si>
    <t>Организация учета молодых семей, участвующих в под-программе</t>
  </si>
  <si>
    <t>3.4</t>
  </si>
  <si>
    <t>3.</t>
  </si>
  <si>
    <t>3.4. Основное мероприятие          "Организация учета молодых семей, участвующих в подпрограмме</t>
  </si>
  <si>
    <t>Таблица 4</t>
  </si>
  <si>
    <t>Подпрограмма 1«Стимулирование развития жилищного строительства в сельском поселении "село Манилы"</t>
  </si>
  <si>
    <t xml:space="preserve">Муниципальная программа «Обеспечение доступным и комфортным жильем жителей сельского поселения "село Манилы" на 2016 -2018 годы»
</t>
  </si>
  <si>
    <t>Подпрограмма 1 «Стимулирование развития жилищного строительства в сельском поселении "село Манилы"»</t>
  </si>
  <si>
    <t>Подпрограмма 2 «Переселение граждан из аварийных жилых домов и непригодных для проживания жилых помещений в сельском поселении "село Манилы"»</t>
  </si>
  <si>
    <t>Подпрограмма 3 «Обеспечение жильем молодых семей в сельском поселении "село Манилы"»</t>
  </si>
  <si>
    <t>Администрация сельского поселения "село Манилы"</t>
  </si>
  <si>
    <t>1.1. Основное мероприятие           "Подготовка документации  по  планировке территорий сельского поселения «село Манилы»</t>
  </si>
  <si>
    <t>Подпрограмма 2 «Переселение граждан из аварийных жилых домов и непригодных для проживания жилых помещений в сельском поселении "село Манилы»</t>
  </si>
  <si>
    <t>2.1. Переселение граждан из аварийных жилых домов и непригодных для проживания жилых помещений в сельском поселении «село Манилы» за счет средств краевого и местных бюджетов</t>
  </si>
  <si>
    <t xml:space="preserve"> Подготовка документации  по  планировке территорий сельского поселения «село Манилы»</t>
  </si>
  <si>
    <t xml:space="preserve"> Переселение граждан из аварийных жилых домов и непригодных для проживания жилых помещений в сельском поселении «село Манилы» за счет средств краевого и местных бюджетов</t>
  </si>
  <si>
    <t>Муниципальная программа «Обеспечение доступным и комфортным жильем жителей сельского поселения "село Манилы" на 2016 -2018 годы»</t>
  </si>
  <si>
    <t>май-сентябрь 2018</t>
  </si>
  <si>
    <t>Подпрограмма 2 «Переселение граждан из аварийных жилых домов и непригодных для проживания жилых помещений в сельском поселении "село Манилы"</t>
  </si>
  <si>
    <t>Администрация сельского поселения «село Манилы» Пенжинского муниципального района Камчатского края</t>
  </si>
  <si>
    <t>1.3.1</t>
  </si>
  <si>
    <t>Контрольное событие подпрограммы 3</t>
  </si>
  <si>
    <t>Контрольное событие подпрограммы 2</t>
  </si>
  <si>
    <t>Контрольное событие подпрограммы 1</t>
  </si>
  <si>
    <t>Линков Л.М.</t>
  </si>
  <si>
    <t>1.1.2</t>
  </si>
  <si>
    <t>1.1.3</t>
  </si>
  <si>
    <t>5,00000</t>
  </si>
  <si>
    <r>
      <t xml:space="preserve">Наименование муниципальной программы: </t>
    </r>
    <r>
      <rPr>
        <u val="single"/>
        <sz val="11"/>
        <rFont val="Times New Roman"/>
        <family val="1"/>
      </rPr>
      <t>Муниципальная программа «Обеспечение доступным и комфортным жильем жителей сельского поселения "село Манилы" на 2016 -2018 годы»</t>
    </r>
  </si>
  <si>
    <t>30.10.2016</t>
  </si>
  <si>
    <t>Основное мероприятие 1.2. "Обеспечение земельных участков, выделенных для целей строительства жилья экономкласса, инженерной инфраструктурой"</t>
  </si>
  <si>
    <t xml:space="preserve"> Основное мероприятие 1.1. "Подготовка документации по планировке территорий сельского поселения «село Манилы»"</t>
  </si>
  <si>
    <t>Основное мероприятие 1.3. "Строительство инженерной инфра-структуры и развитие жилищного строительства в целях обеспечения жильем граждан сельского поселения"</t>
  </si>
  <si>
    <t>Основное мероприятие 2.1. "Переселение граждан из аварийных жилых домов и непригодных для проживания жилых помещений в сельском поселении «село Манилы» за счет средств краевого и местных бюджетов"</t>
  </si>
  <si>
    <t>Основное мероприятие 3.1. "Предоставление молодым семьям - участникам подпрограммы социальных выплат на приобретение жилого помещения или строительство индивидуального жилого дома"</t>
  </si>
  <si>
    <t>3 квартал 2016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</si>
</sst>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0"/>
    <numFmt numFmtId="174" formatCode="#,##0.0000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"/>
    <numFmt numFmtId="182" formatCode="0.0000"/>
  </numFmts>
  <fonts count="6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7.5"/>
      <name val="Times New Roman"/>
      <family val="1"/>
    </font>
    <font>
      <vertAlign val="superscript"/>
      <sz val="12"/>
      <name val="Times New Roman"/>
      <family val="1"/>
    </font>
    <font>
      <b/>
      <i/>
      <sz val="10"/>
      <name val="Times New Roman"/>
      <family val="1"/>
    </font>
    <font>
      <b/>
      <sz val="7.5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7.5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hair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8" fillId="0" borderId="0" xfId="0" applyFont="1" applyAlignment="1">
      <alignment/>
    </xf>
    <xf numFmtId="0" fontId="3" fillId="0" borderId="18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49" fontId="3" fillId="0" borderId="2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6" fillId="0" borderId="0" xfId="0" applyFont="1" applyAlignment="1">
      <alignment/>
    </xf>
    <xf numFmtId="0" fontId="3" fillId="0" borderId="21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2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49" fontId="10" fillId="0" borderId="24" xfId="0" applyNumberFormat="1" applyFont="1" applyBorder="1" applyAlignment="1">
      <alignment/>
    </xf>
    <xf numFmtId="0" fontId="3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1" fillId="0" borderId="2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42" fillId="0" borderId="0" xfId="53" applyAlignment="1">
      <alignment vertical="top" wrapText="1"/>
      <protection/>
    </xf>
    <xf numFmtId="0" fontId="42" fillId="0" borderId="0" xfId="53">
      <alignment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right" vertical="center" wrapText="1"/>
      <protection/>
    </xf>
    <xf numFmtId="0" fontId="20" fillId="0" borderId="26" xfId="53" applyFont="1" applyBorder="1" applyAlignment="1">
      <alignment vertical="top" wrapText="1"/>
      <protection/>
    </xf>
    <xf numFmtId="0" fontId="20" fillId="0" borderId="17" xfId="53" applyFont="1" applyBorder="1" applyAlignment="1">
      <alignment vertical="top" wrapText="1"/>
      <protection/>
    </xf>
    <xf numFmtId="0" fontId="20" fillId="0" borderId="27" xfId="53" applyFont="1" applyBorder="1" applyAlignment="1">
      <alignment vertical="top" wrapText="1"/>
      <protection/>
    </xf>
    <xf numFmtId="0" fontId="19" fillId="0" borderId="26" xfId="53" applyFont="1" applyBorder="1" applyAlignment="1">
      <alignment vertical="top" wrapText="1"/>
      <protection/>
    </xf>
    <xf numFmtId="0" fontId="42" fillId="0" borderId="17" xfId="53" applyBorder="1" applyAlignment="1">
      <alignment vertical="top" wrapText="1"/>
      <protection/>
    </xf>
    <xf numFmtId="0" fontId="42" fillId="0" borderId="27" xfId="53" applyBorder="1" applyAlignment="1">
      <alignment vertical="top" wrapText="1"/>
      <protection/>
    </xf>
    <xf numFmtId="0" fontId="19" fillId="0" borderId="11" xfId="53" applyFont="1" applyBorder="1" applyAlignment="1">
      <alignment vertical="top" wrapText="1"/>
      <protection/>
    </xf>
    <xf numFmtId="0" fontId="42" fillId="0" borderId="12" xfId="53" applyBorder="1" applyAlignment="1">
      <alignment vertical="top" wrapText="1"/>
      <protection/>
    </xf>
    <xf numFmtId="0" fontId="42" fillId="0" borderId="13" xfId="53" applyBorder="1" applyAlignment="1">
      <alignment vertical="top" wrapText="1"/>
      <protection/>
    </xf>
    <xf numFmtId="0" fontId="20" fillId="0" borderId="14" xfId="53" applyFont="1" applyBorder="1" applyAlignment="1">
      <alignment vertical="top" wrapText="1"/>
      <protection/>
    </xf>
    <xf numFmtId="0" fontId="20" fillId="0" borderId="15" xfId="53" applyFont="1" applyBorder="1" applyAlignment="1">
      <alignment vertical="top" wrapText="1"/>
      <protection/>
    </xf>
    <xf numFmtId="0" fontId="20" fillId="0" borderId="16" xfId="53" applyFont="1" applyBorder="1" applyAlignment="1">
      <alignment vertical="top" wrapText="1"/>
      <protection/>
    </xf>
    <xf numFmtId="0" fontId="20" fillId="0" borderId="28" xfId="53" applyFont="1" applyBorder="1" applyAlignment="1">
      <alignment horizontal="center" vertical="center" wrapText="1"/>
      <protection/>
    </xf>
    <xf numFmtId="0" fontId="20" fillId="0" borderId="24" xfId="53" applyFont="1" applyBorder="1" applyAlignment="1">
      <alignment horizontal="center" vertical="center" wrapText="1"/>
      <protection/>
    </xf>
    <xf numFmtId="0" fontId="20" fillId="0" borderId="29" xfId="5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top"/>
    </xf>
    <xf numFmtId="0" fontId="2" fillId="0" borderId="30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top"/>
    </xf>
    <xf numFmtId="1" fontId="2" fillId="0" borderId="17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" fillId="0" borderId="17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33" xfId="0" applyNumberFormat="1" applyFont="1" applyBorder="1" applyAlignment="1">
      <alignment horizontal="center" vertical="top"/>
    </xf>
    <xf numFmtId="0" fontId="2" fillId="0" borderId="34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 wrapText="1" shrinkToFit="1"/>
    </xf>
    <xf numFmtId="4" fontId="2" fillId="0" borderId="34" xfId="0" applyNumberFormat="1" applyFont="1" applyFill="1" applyBorder="1" applyAlignment="1">
      <alignment horizontal="center" vertical="center" wrapText="1" shrinkToFit="1"/>
    </xf>
    <xf numFmtId="4" fontId="2" fillId="0" borderId="35" xfId="0" applyNumberFormat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vertical="top"/>
    </xf>
    <xf numFmtId="0" fontId="3" fillId="10" borderId="0" xfId="0" applyFont="1" applyFill="1" applyBorder="1" applyAlignment="1">
      <alignment vertical="top"/>
    </xf>
    <xf numFmtId="174" fontId="3" fillId="10" borderId="0" xfId="0" applyNumberFormat="1" applyFont="1" applyFill="1" applyBorder="1" applyAlignment="1">
      <alignment vertical="top"/>
    </xf>
    <xf numFmtId="174" fontId="3" fillId="1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left" vertical="top" wrapText="1"/>
    </xf>
    <xf numFmtId="49" fontId="1" fillId="10" borderId="10" xfId="0" applyNumberFormat="1" applyFont="1" applyFill="1" applyBorder="1" applyAlignment="1">
      <alignment horizontal="center" vertical="top" wrapText="1"/>
    </xf>
    <xf numFmtId="0" fontId="1" fillId="10" borderId="10" xfId="0" applyFont="1" applyFill="1" applyBorder="1" applyAlignment="1">
      <alignment horizontal="left" vertical="top" wrapText="1"/>
    </xf>
    <xf numFmtId="49" fontId="1" fillId="1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10" fillId="32" borderId="24" xfId="0" applyNumberFormat="1" applyFont="1" applyFill="1" applyBorder="1" applyAlignment="1">
      <alignment/>
    </xf>
    <xf numFmtId="49" fontId="10" fillId="32" borderId="29" xfId="0" applyNumberFormat="1" applyFont="1" applyFill="1" applyBorder="1" applyAlignment="1">
      <alignment/>
    </xf>
    <xf numFmtId="0" fontId="10" fillId="33" borderId="0" xfId="0" applyFont="1" applyFill="1" applyAlignment="1">
      <alignment vertical="top"/>
    </xf>
    <xf numFmtId="49" fontId="10" fillId="32" borderId="17" xfId="0" applyNumberFormat="1" applyFont="1" applyFill="1" applyBorder="1" applyAlignment="1">
      <alignment horizontal="center"/>
    </xf>
    <xf numFmtId="49" fontId="10" fillId="32" borderId="27" xfId="0" applyNumberFormat="1" applyFont="1" applyFill="1" applyBorder="1" applyAlignment="1">
      <alignment horizontal="center"/>
    </xf>
    <xf numFmtId="49" fontId="18" fillId="33" borderId="30" xfId="0" applyNumberFormat="1" applyFont="1" applyFill="1" applyBorder="1" applyAlignment="1">
      <alignment horizontal="center" vertical="top"/>
    </xf>
    <xf numFmtId="0" fontId="18" fillId="32" borderId="30" xfId="0" applyNumberFormat="1" applyFont="1" applyFill="1" applyBorder="1" applyAlignment="1">
      <alignment horizontal="center" vertical="top"/>
    </xf>
    <xf numFmtId="0" fontId="18" fillId="32" borderId="31" xfId="0" applyNumberFormat="1" applyFont="1" applyFill="1" applyBorder="1" applyAlignment="1">
      <alignment horizontal="center" vertical="top"/>
    </xf>
    <xf numFmtId="0" fontId="18" fillId="33" borderId="0" xfId="0" applyFont="1" applyFill="1" applyAlignment="1">
      <alignment vertical="top"/>
    </xf>
    <xf numFmtId="49" fontId="18" fillId="33" borderId="17" xfId="0" applyNumberFormat="1" applyFont="1" applyFill="1" applyBorder="1" applyAlignment="1">
      <alignment horizontal="center" vertical="top"/>
    </xf>
    <xf numFmtId="0" fontId="18" fillId="32" borderId="17" xfId="0" applyNumberFormat="1" applyFont="1" applyFill="1" applyBorder="1" applyAlignment="1">
      <alignment horizontal="center" vertical="top"/>
    </xf>
    <xf numFmtId="0" fontId="18" fillId="32" borderId="27" xfId="0" applyNumberFormat="1" applyFont="1" applyFill="1" applyBorder="1" applyAlignment="1">
      <alignment horizontal="center" vertical="top"/>
    </xf>
    <xf numFmtId="49" fontId="18" fillId="33" borderId="12" xfId="0" applyNumberFormat="1" applyFont="1" applyFill="1" applyBorder="1" applyAlignment="1">
      <alignment horizontal="center" vertical="top"/>
    </xf>
    <xf numFmtId="0" fontId="18" fillId="32" borderId="12" xfId="0" applyNumberFormat="1" applyFont="1" applyFill="1" applyBorder="1" applyAlignment="1">
      <alignment horizontal="center" vertical="top"/>
    </xf>
    <xf numFmtId="0" fontId="18" fillId="32" borderId="13" xfId="0" applyNumberFormat="1" applyFont="1" applyFill="1" applyBorder="1" applyAlignment="1">
      <alignment horizontal="center" vertical="top"/>
    </xf>
    <xf numFmtId="0" fontId="10" fillId="32" borderId="36" xfId="0" applyNumberFormat="1" applyFont="1" applyFill="1" applyBorder="1" applyAlignment="1">
      <alignment horizontal="center" vertical="top"/>
    </xf>
    <xf numFmtId="0" fontId="10" fillId="32" borderId="37" xfId="0" applyNumberFormat="1" applyFont="1" applyFill="1" applyBorder="1" applyAlignment="1">
      <alignment horizontal="center" vertical="top"/>
    </xf>
    <xf numFmtId="174" fontId="18" fillId="33" borderId="15" xfId="0" applyNumberFormat="1" applyFont="1" applyFill="1" applyBorder="1" applyAlignment="1">
      <alignment horizontal="right" wrapText="1"/>
    </xf>
    <xf numFmtId="0" fontId="3" fillId="0" borderId="19" xfId="0" applyFont="1" applyBorder="1" applyAlignment="1">
      <alignment horizontal="justify" vertical="top"/>
    </xf>
    <xf numFmtId="0" fontId="3" fillId="0" borderId="20" xfId="0" applyFont="1" applyFill="1" applyBorder="1" applyAlignment="1">
      <alignment/>
    </xf>
    <xf numFmtId="49" fontId="1" fillId="0" borderId="38" xfId="0" applyNumberFormat="1" applyFont="1" applyBorder="1" applyAlignment="1">
      <alignment horizontal="center" vertical="top"/>
    </xf>
    <xf numFmtId="49" fontId="17" fillId="0" borderId="10" xfId="0" applyNumberFormat="1" applyFont="1" applyBorder="1" applyAlignment="1">
      <alignment horizontal="left" vertical="top" wrapText="1"/>
    </xf>
    <xf numFmtId="173" fontId="1" fillId="0" borderId="10" xfId="0" applyNumberFormat="1" applyFont="1" applyBorder="1" applyAlignment="1">
      <alignment horizontal="right" wrapText="1"/>
    </xf>
    <xf numFmtId="173" fontId="1" fillId="0" borderId="10" xfId="0" applyNumberFormat="1" applyFont="1" applyBorder="1" applyAlignment="1">
      <alignment horizontal="right" vertical="top" wrapText="1"/>
    </xf>
    <xf numFmtId="49" fontId="1" fillId="0" borderId="21" xfId="0" applyNumberFormat="1" applyFont="1" applyBorder="1" applyAlignment="1">
      <alignment horizontal="center" vertical="top"/>
    </xf>
    <xf numFmtId="0" fontId="14" fillId="0" borderId="10" xfId="0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top" wrapText="1"/>
    </xf>
    <xf numFmtId="174" fontId="1" fillId="0" borderId="10" xfId="0" applyNumberFormat="1" applyFont="1" applyBorder="1" applyAlignment="1">
      <alignment horizontal="right" wrapText="1"/>
    </xf>
    <xf numFmtId="174" fontId="1" fillId="0" borderId="10" xfId="0" applyNumberFormat="1" applyFont="1" applyBorder="1" applyAlignment="1">
      <alignment horizontal="right" vertical="top" wrapText="1"/>
    </xf>
    <xf numFmtId="174" fontId="17" fillId="0" borderId="10" xfId="0" applyNumberFormat="1" applyFont="1" applyBorder="1" applyAlignment="1">
      <alignment horizontal="right" vertical="top" wrapText="1"/>
    </xf>
    <xf numFmtId="173" fontId="17" fillId="0" borderId="10" xfId="0" applyNumberFormat="1" applyFont="1" applyBorder="1" applyAlignment="1">
      <alignment horizontal="right" vertical="top" wrapText="1"/>
    </xf>
    <xf numFmtId="49" fontId="17" fillId="0" borderId="10" xfId="0" applyNumberFormat="1" applyFont="1" applyBorder="1" applyAlignment="1">
      <alignment horizontal="right" vertical="top" wrapText="1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2" fillId="34" borderId="28" xfId="0" applyFont="1" applyFill="1" applyBorder="1" applyAlignment="1">
      <alignment horizontal="left" vertical="top" wrapText="1"/>
    </xf>
    <xf numFmtId="0" fontId="2" fillId="34" borderId="24" xfId="0" applyFont="1" applyFill="1" applyBorder="1" applyAlignment="1">
      <alignment horizontal="left" vertical="top"/>
    </xf>
    <xf numFmtId="0" fontId="2" fillId="34" borderId="29" xfId="0" applyFont="1" applyFill="1" applyBorder="1" applyAlignment="1">
      <alignment horizontal="left" vertical="top"/>
    </xf>
    <xf numFmtId="0" fontId="2" fillId="34" borderId="28" xfId="0" applyFont="1" applyFill="1" applyBorder="1" applyAlignment="1">
      <alignment horizontal="left" vertical="top"/>
    </xf>
    <xf numFmtId="0" fontId="2" fillId="34" borderId="39" xfId="0" applyFont="1" applyFill="1" applyBorder="1" applyAlignment="1">
      <alignment horizontal="left" vertical="top"/>
    </xf>
    <xf numFmtId="0" fontId="2" fillId="34" borderId="40" xfId="0" applyFont="1" applyFill="1" applyBorder="1" applyAlignment="1">
      <alignment horizontal="left" vertical="top"/>
    </xf>
    <xf numFmtId="0" fontId="2" fillId="34" borderId="21" xfId="0" applyFont="1" applyFill="1" applyBorder="1" applyAlignment="1">
      <alignment horizontal="left" vertical="top" wrapText="1"/>
    </xf>
    <xf numFmtId="0" fontId="2" fillId="34" borderId="19" xfId="0" applyFont="1" applyFill="1" applyBorder="1" applyAlignment="1">
      <alignment horizontal="left" vertical="top" wrapText="1"/>
    </xf>
    <xf numFmtId="0" fontId="2" fillId="34" borderId="22" xfId="0" applyFont="1" applyFill="1" applyBorder="1" applyAlignment="1">
      <alignment horizontal="left" vertical="top" wrapText="1"/>
    </xf>
    <xf numFmtId="0" fontId="2" fillId="34" borderId="33" xfId="0" applyFont="1" applyFill="1" applyBorder="1" applyAlignment="1">
      <alignment horizontal="left" vertical="top"/>
    </xf>
    <xf numFmtId="0" fontId="2" fillId="34" borderId="34" xfId="0" applyFont="1" applyFill="1" applyBorder="1" applyAlignment="1">
      <alignment horizontal="left" vertical="top"/>
    </xf>
    <xf numFmtId="0" fontId="2" fillId="34" borderId="35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left" vertical="top" wrapText="1"/>
    </xf>
    <xf numFmtId="0" fontId="3" fillId="10" borderId="19" xfId="0" applyFont="1" applyFill="1" applyBorder="1" applyAlignment="1">
      <alignment horizontal="left" vertical="top" wrapText="1"/>
    </xf>
    <xf numFmtId="0" fontId="3" fillId="10" borderId="22" xfId="0" applyFont="1" applyFill="1" applyBorder="1" applyAlignment="1">
      <alignment horizontal="left" vertical="top" wrapText="1"/>
    </xf>
    <xf numFmtId="0" fontId="3" fillId="10" borderId="10" xfId="0" applyFont="1" applyFill="1" applyBorder="1" applyAlignment="1">
      <alignment horizontal="left" vertical="distributed"/>
    </xf>
    <xf numFmtId="0" fontId="3" fillId="10" borderId="21" xfId="0" applyFont="1" applyFill="1" applyBorder="1" applyAlignment="1">
      <alignment horizontal="left" vertical="distributed"/>
    </xf>
    <xf numFmtId="0" fontId="3" fillId="10" borderId="19" xfId="0" applyFont="1" applyFill="1" applyBorder="1" applyAlignment="1">
      <alignment horizontal="left" vertical="distributed"/>
    </xf>
    <xf numFmtId="0" fontId="3" fillId="10" borderId="22" xfId="0" applyFont="1" applyFill="1" applyBorder="1" applyAlignment="1">
      <alignment horizontal="left" vertical="distributed"/>
    </xf>
    <xf numFmtId="0" fontId="3" fillId="0" borderId="18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0" fillId="32" borderId="27" xfId="0" applyNumberFormat="1" applyFont="1" applyFill="1" applyBorder="1" applyAlignment="1">
      <alignment horizontal="center" vertical="top"/>
    </xf>
    <xf numFmtId="0" fontId="10" fillId="32" borderId="17" xfId="0" applyNumberFormat="1" applyFont="1" applyFill="1" applyBorder="1" applyAlignment="1">
      <alignment horizontal="center" vertical="top"/>
    </xf>
    <xf numFmtId="49" fontId="10" fillId="32" borderId="30" xfId="0" applyNumberFormat="1" applyFont="1" applyFill="1" applyBorder="1" applyAlignment="1">
      <alignment horizontal="center"/>
    </xf>
    <xf numFmtId="49" fontId="10" fillId="32" borderId="17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49" fontId="10" fillId="32" borderId="27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 vertical="top"/>
    </xf>
    <xf numFmtId="49" fontId="10" fillId="33" borderId="30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0" fontId="0" fillId="0" borderId="0" xfId="0" applyAlignment="1">
      <alignment/>
    </xf>
    <xf numFmtId="49" fontId="10" fillId="33" borderId="41" xfId="0" applyNumberFormat="1" applyFont="1" applyFill="1" applyBorder="1" applyAlignment="1">
      <alignment horizontal="center" vertical="top"/>
    </xf>
    <xf numFmtId="49" fontId="10" fillId="33" borderId="36" xfId="0" applyNumberFormat="1" applyFont="1" applyFill="1" applyBorder="1" applyAlignment="1">
      <alignment horizontal="center" vertical="top"/>
    </xf>
    <xf numFmtId="49" fontId="10" fillId="33" borderId="34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1" fillId="0" borderId="4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0" fontId="22" fillId="0" borderId="20" xfId="0" applyFont="1" applyBorder="1" applyAlignment="1">
      <alignment horizontal="left"/>
    </xf>
    <xf numFmtId="49" fontId="1" fillId="0" borderId="43" xfId="0" applyNumberFormat="1" applyFont="1" applyBorder="1" applyAlignment="1">
      <alignment horizontal="center" vertical="top"/>
    </xf>
    <xf numFmtId="49" fontId="1" fillId="0" borderId="44" xfId="0" applyNumberFormat="1" applyFont="1" applyBorder="1" applyAlignment="1">
      <alignment horizontal="center" vertical="top"/>
    </xf>
    <xf numFmtId="49" fontId="1" fillId="0" borderId="45" xfId="0" applyNumberFormat="1" applyFont="1" applyBorder="1" applyAlignment="1">
      <alignment horizontal="center" vertical="top"/>
    </xf>
    <xf numFmtId="49" fontId="1" fillId="0" borderId="46" xfId="0" applyNumberFormat="1" applyFont="1" applyBorder="1" applyAlignment="1">
      <alignment horizontal="center" vertical="top"/>
    </xf>
    <xf numFmtId="49" fontId="1" fillId="0" borderId="42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1" fillId="0" borderId="46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16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2" fillId="0" borderId="0" xfId="53" applyBorder="1" applyAlignment="1">
      <alignment vertical="top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3" fillId="35" borderId="18" xfId="0" applyFont="1" applyFill="1" applyBorder="1" applyAlignment="1">
      <alignment vertical="top" wrapText="1"/>
    </xf>
    <xf numFmtId="0" fontId="3" fillId="35" borderId="22" xfId="0" applyFont="1" applyFill="1" applyBorder="1" applyAlignment="1">
      <alignment vertical="top" wrapText="1"/>
    </xf>
    <xf numFmtId="49" fontId="3" fillId="35" borderId="10" xfId="0" applyNumberFormat="1" applyFont="1" applyFill="1" applyBorder="1" applyAlignment="1">
      <alignment horizontal="center" vertical="center"/>
    </xf>
    <xf numFmtId="174" fontId="3" fillId="35" borderId="10" xfId="0" applyNumberFormat="1" applyFont="1" applyFill="1" applyBorder="1" applyAlignment="1">
      <alignment horizontal="left" vertical="top"/>
    </xf>
    <xf numFmtId="0" fontId="3" fillId="35" borderId="23" xfId="0" applyFont="1" applyFill="1" applyBorder="1" applyAlignment="1">
      <alignment vertical="top" wrapText="1"/>
    </xf>
    <xf numFmtId="16" fontId="3" fillId="35" borderId="18" xfId="0" applyNumberFormat="1" applyFont="1" applyFill="1" applyBorder="1" applyAlignment="1">
      <alignment horizontal="center" vertical="top" wrapText="1"/>
    </xf>
    <xf numFmtId="16" fontId="3" fillId="35" borderId="23" xfId="0" applyNumberFormat="1" applyFont="1" applyFill="1" applyBorder="1" applyAlignment="1">
      <alignment horizontal="center" vertical="top" wrapText="1"/>
    </xf>
    <xf numFmtId="0" fontId="3" fillId="35" borderId="18" xfId="0" applyFont="1" applyFill="1" applyBorder="1" applyAlignment="1">
      <alignment horizontal="center" vertical="top" wrapText="1"/>
    </xf>
    <xf numFmtId="0" fontId="3" fillId="35" borderId="18" xfId="0" applyFont="1" applyFill="1" applyBorder="1" applyAlignment="1">
      <alignment horizontal="left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left" vertical="top" wrapText="1"/>
    </xf>
    <xf numFmtId="0" fontId="3" fillId="35" borderId="25" xfId="0" applyFont="1" applyFill="1" applyBorder="1" applyAlignment="1">
      <alignment horizontal="center" vertical="top" wrapText="1"/>
    </xf>
    <xf numFmtId="0" fontId="3" fillId="35" borderId="25" xfId="0" applyFont="1" applyFill="1" applyBorder="1" applyAlignment="1">
      <alignment horizontal="left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left" vertical="top" wrapText="1"/>
    </xf>
    <xf numFmtId="16" fontId="3" fillId="35" borderId="18" xfId="0" applyNumberFormat="1" applyFont="1" applyFill="1" applyBorder="1" applyAlignment="1">
      <alignment vertical="top" wrapText="1"/>
    </xf>
    <xf numFmtId="16" fontId="3" fillId="35" borderId="25" xfId="0" applyNumberFormat="1" applyFont="1" applyFill="1" applyBorder="1" applyAlignment="1">
      <alignment horizontal="center" vertical="top" wrapText="1"/>
    </xf>
    <xf numFmtId="174" fontId="3" fillId="35" borderId="10" xfId="0" applyNumberFormat="1" applyFont="1" applyFill="1" applyBorder="1" applyAlignment="1">
      <alignment horizontal="left"/>
    </xf>
    <xf numFmtId="0" fontId="3" fillId="35" borderId="48" xfId="0" applyFont="1" applyFill="1" applyBorder="1" applyAlignment="1">
      <alignment vertical="top"/>
    </xf>
    <xf numFmtId="174" fontId="3" fillId="35" borderId="10" xfId="0" applyNumberFormat="1" applyFont="1" applyFill="1" applyBorder="1" applyAlignment="1">
      <alignment horizontal="left" wrapText="1"/>
    </xf>
    <xf numFmtId="174" fontId="3" fillId="35" borderId="15" xfId="0" applyNumberFormat="1" applyFont="1" applyFill="1" applyBorder="1" applyAlignment="1">
      <alignment horizontal="left" wrapText="1"/>
    </xf>
    <xf numFmtId="0" fontId="3" fillId="35" borderId="25" xfId="0" applyFont="1" applyFill="1" applyBorder="1" applyAlignment="1">
      <alignment horizontal="center" vertical="top" wrapText="1"/>
    </xf>
    <xf numFmtId="0" fontId="3" fillId="35" borderId="25" xfId="0" applyFont="1" applyFill="1" applyBorder="1" applyAlignment="1">
      <alignment vertical="top" wrapText="1"/>
    </xf>
    <xf numFmtId="0" fontId="18" fillId="35" borderId="24" xfId="0" applyFont="1" applyFill="1" applyBorder="1" applyAlignment="1">
      <alignment horizontal="center"/>
    </xf>
    <xf numFmtId="49" fontId="18" fillId="35" borderId="24" xfId="0" applyNumberFormat="1" applyFont="1" applyFill="1" applyBorder="1" applyAlignment="1">
      <alignment vertical="center" wrapText="1"/>
    </xf>
    <xf numFmtId="174" fontId="18" fillId="35" borderId="24" xfId="0" applyNumberFormat="1" applyFont="1" applyFill="1" applyBorder="1" applyAlignment="1">
      <alignment/>
    </xf>
    <xf numFmtId="49" fontId="10" fillId="35" borderId="24" xfId="0" applyNumberFormat="1" applyFont="1" applyFill="1" applyBorder="1" applyAlignment="1">
      <alignment horizontal="center"/>
    </xf>
    <xf numFmtId="49" fontId="10" fillId="35" borderId="24" xfId="0" applyNumberFormat="1" applyFont="1" applyFill="1" applyBorder="1" applyAlignment="1">
      <alignment/>
    </xf>
    <xf numFmtId="49" fontId="15" fillId="35" borderId="32" xfId="0" applyNumberFormat="1" applyFont="1" applyFill="1" applyBorder="1" applyAlignment="1">
      <alignment horizontal="left" vertical="top" wrapText="1"/>
    </xf>
    <xf numFmtId="49" fontId="15" fillId="35" borderId="30" xfId="0" applyNumberFormat="1" applyFont="1" applyFill="1" applyBorder="1" applyAlignment="1">
      <alignment horizontal="left" vertical="top" wrapText="1"/>
    </xf>
    <xf numFmtId="49" fontId="10" fillId="35" borderId="30" xfId="0" applyNumberFormat="1" applyFont="1" applyFill="1" applyBorder="1" applyAlignment="1">
      <alignment horizontal="center" wrapText="1"/>
    </xf>
    <xf numFmtId="0" fontId="10" fillId="35" borderId="30" xfId="0" applyFont="1" applyFill="1" applyBorder="1" applyAlignment="1">
      <alignment horizontal="center" vertical="top" wrapText="1"/>
    </xf>
    <xf numFmtId="49" fontId="10" fillId="35" borderId="30" xfId="0" applyNumberFormat="1" applyFont="1" applyFill="1" applyBorder="1" applyAlignment="1">
      <alignment horizontal="center"/>
    </xf>
    <xf numFmtId="49" fontId="15" fillId="35" borderId="26" xfId="0" applyNumberFormat="1" applyFont="1" applyFill="1" applyBorder="1" applyAlignment="1">
      <alignment horizontal="left" vertical="top" wrapText="1"/>
    </xf>
    <xf numFmtId="49" fontId="15" fillId="35" borderId="17" xfId="0" applyNumberFormat="1" applyFont="1" applyFill="1" applyBorder="1" applyAlignment="1">
      <alignment horizontal="left" vertical="top" wrapText="1"/>
    </xf>
    <xf numFmtId="174" fontId="10" fillId="35" borderId="17" xfId="0" applyNumberFormat="1" applyFont="1" applyFill="1" applyBorder="1" applyAlignment="1">
      <alignment horizontal="right" wrapText="1"/>
    </xf>
    <xf numFmtId="49" fontId="10" fillId="35" borderId="17" xfId="0" applyNumberFormat="1" applyFont="1" applyFill="1" applyBorder="1" applyAlignment="1">
      <alignment horizontal="center" wrapText="1"/>
    </xf>
    <xf numFmtId="0" fontId="10" fillId="35" borderId="17" xfId="0" applyFont="1" applyFill="1" applyBorder="1" applyAlignment="1">
      <alignment horizontal="center" vertical="top" wrapText="1"/>
    </xf>
    <xf numFmtId="49" fontId="10" fillId="35" borderId="17" xfId="0" applyNumberFormat="1" applyFont="1" applyFill="1" applyBorder="1" applyAlignment="1">
      <alignment horizontal="center"/>
    </xf>
    <xf numFmtId="49" fontId="10" fillId="35" borderId="26" xfId="0" applyNumberFormat="1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left" vertical="top" wrapText="1"/>
    </xf>
    <xf numFmtId="174" fontId="18" fillId="35" borderId="17" xfId="0" applyNumberFormat="1" applyFont="1" applyFill="1" applyBorder="1" applyAlignment="1">
      <alignment horizontal="right" wrapText="1"/>
    </xf>
    <xf numFmtId="49" fontId="10" fillId="35" borderId="17" xfId="0" applyNumberFormat="1" applyFont="1" applyFill="1" applyBorder="1" applyAlignment="1">
      <alignment horizontal="center" wrapText="1"/>
    </xf>
    <xf numFmtId="0" fontId="10" fillId="35" borderId="17" xfId="0" applyFont="1" applyFill="1" applyBorder="1" applyAlignment="1">
      <alignment horizontal="left" vertical="top" wrapText="1"/>
    </xf>
    <xf numFmtId="49" fontId="10" fillId="35" borderId="17" xfId="0" applyNumberFormat="1" applyFont="1" applyFill="1" applyBorder="1" applyAlignment="1">
      <alignment horizontal="left" vertical="top" wrapText="1"/>
    </xf>
    <xf numFmtId="49" fontId="10" fillId="35" borderId="17" xfId="0" applyNumberFormat="1" applyFont="1" applyFill="1" applyBorder="1" applyAlignment="1">
      <alignment horizontal="center" vertical="top"/>
    </xf>
    <xf numFmtId="49" fontId="10" fillId="35" borderId="41" xfId="0" applyNumberFormat="1" applyFont="1" applyFill="1" applyBorder="1" applyAlignment="1">
      <alignment horizontal="left" vertical="top" wrapText="1"/>
    </xf>
    <xf numFmtId="49" fontId="10" fillId="35" borderId="36" xfId="0" applyNumberFormat="1" applyFont="1" applyFill="1" applyBorder="1" applyAlignment="1">
      <alignment horizontal="left" vertical="top" wrapText="1"/>
    </xf>
    <xf numFmtId="49" fontId="10" fillId="35" borderId="15" xfId="0" applyNumberFormat="1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21" fillId="35" borderId="0" xfId="0" applyFont="1" applyFill="1" applyAlignment="1">
      <alignment vertical="top" wrapText="1"/>
    </xf>
    <xf numFmtId="0" fontId="21" fillId="35" borderId="20" xfId="0" applyFont="1" applyFill="1" applyBorder="1" applyAlignment="1">
      <alignment vertical="top" wrapText="1"/>
    </xf>
    <xf numFmtId="174" fontId="10" fillId="35" borderId="24" xfId="0" applyNumberFormat="1" applyFont="1" applyFill="1" applyBorder="1" applyAlignment="1">
      <alignment/>
    </xf>
    <xf numFmtId="174" fontId="10" fillId="35" borderId="30" xfId="0" applyNumberFormat="1" applyFont="1" applyFill="1" applyBorder="1" applyAlignment="1">
      <alignment horizontal="right" wrapText="1"/>
    </xf>
    <xf numFmtId="49" fontId="10" fillId="35" borderId="49" xfId="0" applyNumberFormat="1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 horizontal="left" vertical="center" wrapText="1"/>
    </xf>
    <xf numFmtId="49" fontId="10" fillId="35" borderId="36" xfId="0" applyNumberFormat="1" applyFont="1" applyFill="1" applyBorder="1" applyAlignment="1">
      <alignment horizontal="left" vertical="top" wrapText="1"/>
    </xf>
    <xf numFmtId="0" fontId="10" fillId="35" borderId="17" xfId="0" applyFont="1" applyFill="1" applyBorder="1" applyAlignment="1">
      <alignment vertical="top" wrapText="1"/>
    </xf>
    <xf numFmtId="49" fontId="10" fillId="35" borderId="41" xfId="0" applyNumberFormat="1" applyFont="1" applyFill="1" applyBorder="1" applyAlignment="1">
      <alignment horizontal="center" vertical="top"/>
    </xf>
    <xf numFmtId="49" fontId="10" fillId="35" borderId="36" xfId="0" applyNumberFormat="1" applyFont="1" applyFill="1" applyBorder="1" applyAlignment="1">
      <alignment horizontal="center" vertical="top"/>
    </xf>
    <xf numFmtId="49" fontId="10" fillId="35" borderId="34" xfId="0" applyNumberFormat="1" applyFont="1" applyFill="1" applyBorder="1" applyAlignment="1">
      <alignment horizontal="center" vertical="top"/>
    </xf>
    <xf numFmtId="0" fontId="18" fillId="35" borderId="34" xfId="0" applyFont="1" applyFill="1" applyBorder="1" applyAlignment="1">
      <alignment horizontal="center"/>
    </xf>
    <xf numFmtId="49" fontId="18" fillId="35" borderId="34" xfId="0" applyNumberFormat="1" applyFont="1" applyFill="1" applyBorder="1" applyAlignment="1">
      <alignment vertical="center" wrapText="1"/>
    </xf>
    <xf numFmtId="49" fontId="10" fillId="35" borderId="34" xfId="0" applyNumberFormat="1" applyFont="1" applyFill="1" applyBorder="1" applyAlignment="1">
      <alignment/>
    </xf>
    <xf numFmtId="174" fontId="18" fillId="35" borderId="30" xfId="0" applyNumberFormat="1" applyFont="1" applyFill="1" applyBorder="1" applyAlignment="1">
      <alignment horizontal="right" wrapText="1"/>
    </xf>
    <xf numFmtId="0" fontId="10" fillId="35" borderId="17" xfId="0" applyFont="1" applyFill="1" applyBorder="1" applyAlignment="1">
      <alignment horizontal="justify" vertical="top"/>
    </xf>
    <xf numFmtId="0" fontId="21" fillId="35" borderId="17" xfId="0" applyFont="1" applyFill="1" applyBorder="1" applyAlignment="1">
      <alignment vertical="top"/>
    </xf>
    <xf numFmtId="0" fontId="0" fillId="35" borderId="17" xfId="0" applyFill="1" applyBorder="1" applyAlignment="1">
      <alignment vertical="top"/>
    </xf>
    <xf numFmtId="49" fontId="18" fillId="35" borderId="26" xfId="0" applyNumberFormat="1" applyFont="1" applyFill="1" applyBorder="1" applyAlignment="1">
      <alignment horizontal="left" vertical="top" wrapText="1"/>
    </xf>
    <xf numFmtId="49" fontId="18" fillId="35" borderId="17" xfId="0" applyNumberFormat="1" applyFont="1" applyFill="1" applyBorder="1" applyAlignment="1">
      <alignment horizontal="left" vertical="top" wrapText="1"/>
    </xf>
    <xf numFmtId="49" fontId="18" fillId="35" borderId="17" xfId="0" applyNumberFormat="1" applyFont="1" applyFill="1" applyBorder="1" applyAlignment="1">
      <alignment horizontal="left" vertical="top" wrapText="1"/>
    </xf>
    <xf numFmtId="0" fontId="18" fillId="35" borderId="17" xfId="0" applyFont="1" applyFill="1" applyBorder="1" applyAlignment="1">
      <alignment horizontal="left" vertical="top" wrapText="1"/>
    </xf>
    <xf numFmtId="0" fontId="18" fillId="35" borderId="17" xfId="0" applyFont="1" applyFill="1" applyBorder="1" applyAlignment="1">
      <alignment horizontal="center" vertical="top" wrapText="1"/>
    </xf>
    <xf numFmtId="49" fontId="18" fillId="35" borderId="30" xfId="0" applyNumberFormat="1" applyFont="1" applyFill="1" applyBorder="1" applyAlignment="1">
      <alignment horizontal="center" vertical="top"/>
    </xf>
    <xf numFmtId="49" fontId="18" fillId="35" borderId="17" xfId="0" applyNumberFormat="1" applyFont="1" applyFill="1" applyBorder="1" applyAlignment="1">
      <alignment horizontal="center" vertical="top"/>
    </xf>
    <xf numFmtId="49" fontId="10" fillId="35" borderId="17" xfId="0" applyNumberFormat="1" applyFont="1" applyFill="1" applyBorder="1" applyAlignment="1">
      <alignment vertical="top" wrapText="1"/>
    </xf>
    <xf numFmtId="49" fontId="18" fillId="35" borderId="11" xfId="0" applyNumberFormat="1" applyFont="1" applyFill="1" applyBorder="1" applyAlignment="1">
      <alignment horizontal="left" vertical="top" wrapText="1"/>
    </xf>
    <xf numFmtId="49" fontId="18" fillId="35" borderId="12" xfId="0" applyNumberFormat="1" applyFont="1" applyFill="1" applyBorder="1" applyAlignment="1">
      <alignment horizontal="left" vertical="top" wrapText="1"/>
    </xf>
    <xf numFmtId="49" fontId="18" fillId="35" borderId="12" xfId="0" applyNumberFormat="1" applyFont="1" applyFill="1" applyBorder="1" applyAlignment="1">
      <alignment horizontal="left" vertical="top" wrapText="1"/>
    </xf>
    <xf numFmtId="49" fontId="10" fillId="35" borderId="12" xfId="0" applyNumberFormat="1" applyFont="1" applyFill="1" applyBorder="1" applyAlignment="1">
      <alignment vertical="top" wrapText="1"/>
    </xf>
    <xf numFmtId="0" fontId="18" fillId="35" borderId="12" xfId="0" applyFont="1" applyFill="1" applyBorder="1" applyAlignment="1">
      <alignment horizontal="center" vertical="top" wrapText="1"/>
    </xf>
    <xf numFmtId="49" fontId="18" fillId="35" borderId="12" xfId="0" applyNumberFormat="1" applyFont="1" applyFill="1" applyBorder="1" applyAlignment="1">
      <alignment horizontal="center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23"/>
  <sheetViews>
    <sheetView showGridLines="0" zoomScale="75" zoomScaleNormal="75" zoomScaleSheetLayoutView="75" workbookViewId="0" topLeftCell="A1">
      <pane ySplit="8" topLeftCell="A9" activePane="bottomLeft" state="frozen"/>
      <selection pane="topLeft" activeCell="A1" sqref="A1"/>
      <selection pane="bottomLeft" activeCell="H14" sqref="H14"/>
    </sheetView>
  </sheetViews>
  <sheetFormatPr defaultColWidth="9.00390625" defaultRowHeight="12.75"/>
  <cols>
    <col min="1" max="1" width="7.25390625" style="1" customWidth="1"/>
    <col min="2" max="2" width="33.75390625" style="1" customWidth="1"/>
    <col min="3" max="3" width="9.125" style="1" customWidth="1"/>
    <col min="4" max="10" width="12.75390625" style="1" customWidth="1"/>
    <col min="11" max="16384" width="9.125" style="1" customWidth="1"/>
  </cols>
  <sheetData>
    <row r="1" spans="1:10" s="2" customFormat="1" ht="15.75">
      <c r="A1" s="10"/>
      <c r="B1" s="10"/>
      <c r="C1" s="10"/>
      <c r="D1" s="10"/>
      <c r="E1" s="10"/>
      <c r="F1" s="10"/>
      <c r="G1" s="10"/>
      <c r="H1" s="11"/>
      <c r="I1" s="11"/>
      <c r="J1" s="11" t="s">
        <v>4</v>
      </c>
    </row>
    <row r="2" spans="1:10" ht="15.7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.75">
      <c r="A3" s="187" t="s">
        <v>5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0" ht="15.75">
      <c r="A4" s="188" t="s">
        <v>138</v>
      </c>
      <c r="B4" s="188"/>
      <c r="C4" s="188"/>
      <c r="D4" s="188"/>
      <c r="E4" s="188"/>
      <c r="F4" s="188"/>
      <c r="G4" s="188"/>
      <c r="H4" s="188"/>
      <c r="I4" s="188"/>
      <c r="J4" s="188"/>
    </row>
    <row r="5" spans="1:10" ht="10.5" customHeigh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s="3" customFormat="1" ht="15.75">
      <c r="A6" s="189" t="s">
        <v>6</v>
      </c>
      <c r="B6" s="191" t="s">
        <v>7</v>
      </c>
      <c r="C6" s="191" t="s">
        <v>38</v>
      </c>
      <c r="D6" s="170" t="s">
        <v>1</v>
      </c>
      <c r="E6" s="170"/>
      <c r="F6" s="170"/>
      <c r="G6" s="170"/>
      <c r="H6" s="170"/>
      <c r="I6" s="170"/>
      <c r="J6" s="171"/>
    </row>
    <row r="7" spans="1:10" s="3" customFormat="1" ht="47.25">
      <c r="A7" s="190"/>
      <c r="B7" s="192"/>
      <c r="C7" s="192"/>
      <c r="D7" s="100" t="s">
        <v>8</v>
      </c>
      <c r="E7" s="20" t="s">
        <v>157</v>
      </c>
      <c r="F7" s="20" t="s">
        <v>158</v>
      </c>
      <c r="G7" s="20">
        <v>2017</v>
      </c>
      <c r="H7" s="20">
        <v>2018</v>
      </c>
      <c r="I7" s="20"/>
      <c r="J7" s="101"/>
    </row>
    <row r="8" spans="1:10" s="3" customFormat="1" ht="15.75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4">
        <v>10</v>
      </c>
    </row>
    <row r="9" spans="1:10" s="3" customFormat="1" ht="7.5" customHeight="1">
      <c r="A9" s="172"/>
      <c r="B9" s="173"/>
      <c r="C9" s="173"/>
      <c r="D9" s="173"/>
      <c r="E9" s="173"/>
      <c r="F9" s="173"/>
      <c r="G9" s="173"/>
      <c r="H9" s="173"/>
      <c r="I9" s="173"/>
      <c r="J9" s="174"/>
    </row>
    <row r="10" spans="1:10" s="3" customFormat="1" ht="15.75">
      <c r="A10" s="175" t="s">
        <v>260</v>
      </c>
      <c r="B10" s="176"/>
      <c r="C10" s="176"/>
      <c r="D10" s="176"/>
      <c r="E10" s="176"/>
      <c r="F10" s="176"/>
      <c r="G10" s="176"/>
      <c r="H10" s="176"/>
      <c r="I10" s="176"/>
      <c r="J10" s="177"/>
    </row>
    <row r="11" spans="1:10" s="3" customFormat="1" ht="15.75">
      <c r="A11" s="102" t="s">
        <v>2</v>
      </c>
      <c r="B11" s="103" t="s">
        <v>159</v>
      </c>
      <c r="C11" s="104" t="s">
        <v>160</v>
      </c>
      <c r="D11" s="105">
        <v>0.62</v>
      </c>
      <c r="E11" s="98">
        <v>0</v>
      </c>
      <c r="F11" s="98"/>
      <c r="G11" s="98">
        <v>0.8</v>
      </c>
      <c r="H11" s="98">
        <v>0.9</v>
      </c>
      <c r="I11" s="98"/>
      <c r="J11" s="99"/>
    </row>
    <row r="12" spans="1:10" s="3" customFormat="1" ht="47.25">
      <c r="A12" s="106" t="s">
        <v>20</v>
      </c>
      <c r="B12" s="103" t="s">
        <v>161</v>
      </c>
      <c r="C12" s="104" t="s">
        <v>160</v>
      </c>
      <c r="D12" s="107">
        <v>0.62</v>
      </c>
      <c r="E12" s="108">
        <v>0</v>
      </c>
      <c r="F12" s="108"/>
      <c r="G12" s="107">
        <v>0.8</v>
      </c>
      <c r="H12" s="107">
        <v>0.9</v>
      </c>
      <c r="I12" s="107"/>
      <c r="J12" s="109"/>
    </row>
    <row r="13" spans="1:10" s="3" customFormat="1" ht="126">
      <c r="A13" s="102" t="s">
        <v>61</v>
      </c>
      <c r="B13" s="16" t="s">
        <v>162</v>
      </c>
      <c r="C13" s="17" t="s">
        <v>163</v>
      </c>
      <c r="D13" s="107">
        <v>11.5</v>
      </c>
      <c r="E13" s="107">
        <v>0</v>
      </c>
      <c r="F13" s="107"/>
      <c r="G13" s="107">
        <v>11.5</v>
      </c>
      <c r="H13" s="107">
        <v>10.4</v>
      </c>
      <c r="I13" s="107"/>
      <c r="J13" s="109"/>
    </row>
    <row r="14" spans="1:10" s="3" customFormat="1" ht="47.25">
      <c r="A14" s="106" t="s">
        <v>164</v>
      </c>
      <c r="B14" s="16" t="s">
        <v>165</v>
      </c>
      <c r="C14" s="17" t="s">
        <v>166</v>
      </c>
      <c r="D14" s="110"/>
      <c r="E14" s="110">
        <v>0</v>
      </c>
      <c r="F14" s="110"/>
      <c r="G14" s="110">
        <v>48</v>
      </c>
      <c r="H14" s="110">
        <v>64</v>
      </c>
      <c r="I14" s="110"/>
      <c r="J14" s="110"/>
    </row>
    <row r="15" spans="1:39" s="3" customFormat="1" ht="15.75">
      <c r="A15" s="178" t="s">
        <v>261</v>
      </c>
      <c r="B15" s="176"/>
      <c r="C15" s="179"/>
      <c r="D15" s="179"/>
      <c r="E15" s="179"/>
      <c r="F15" s="179"/>
      <c r="G15" s="179"/>
      <c r="H15" s="179"/>
      <c r="I15" s="179"/>
      <c r="J15" s="180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</row>
    <row r="16" spans="1:10" s="3" customFormat="1" ht="80.25" customHeight="1">
      <c r="A16" s="61" t="s">
        <v>39</v>
      </c>
      <c r="B16" s="112" t="s">
        <v>167</v>
      </c>
      <c r="C16" s="113" t="s">
        <v>168</v>
      </c>
      <c r="D16" s="107">
        <v>1</v>
      </c>
      <c r="E16" s="107">
        <v>0</v>
      </c>
      <c r="F16" s="107"/>
      <c r="G16" s="107">
        <v>1</v>
      </c>
      <c r="H16" s="107">
        <v>1</v>
      </c>
      <c r="I16" s="107"/>
      <c r="J16" s="109"/>
    </row>
    <row r="17" spans="1:10" s="3" customFormat="1" ht="69" customHeight="1">
      <c r="A17" s="114" t="s">
        <v>109</v>
      </c>
      <c r="B17" s="62" t="s">
        <v>169</v>
      </c>
      <c r="C17" s="115" t="s">
        <v>170</v>
      </c>
      <c r="D17" s="116" t="s">
        <v>104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8">
        <v>0</v>
      </c>
    </row>
    <row r="18" spans="1:10" s="3" customFormat="1" ht="36.75" customHeight="1">
      <c r="A18" s="181" t="s">
        <v>262</v>
      </c>
      <c r="B18" s="182"/>
      <c r="C18" s="182"/>
      <c r="D18" s="182"/>
      <c r="E18" s="182"/>
      <c r="F18" s="182"/>
      <c r="G18" s="182"/>
      <c r="H18" s="182"/>
      <c r="I18" s="182"/>
      <c r="J18" s="183"/>
    </row>
    <row r="19" spans="1:10" s="3" customFormat="1" ht="47.25">
      <c r="A19" s="15" t="s">
        <v>22</v>
      </c>
      <c r="B19" s="16" t="s">
        <v>165</v>
      </c>
      <c r="C19" s="17" t="s">
        <v>166</v>
      </c>
      <c r="D19" s="18">
        <v>0</v>
      </c>
      <c r="E19" s="18">
        <v>0</v>
      </c>
      <c r="F19" s="18">
        <v>0</v>
      </c>
      <c r="G19" s="18">
        <v>36</v>
      </c>
      <c r="H19" s="18">
        <v>36</v>
      </c>
      <c r="I19" s="18">
        <v>0</v>
      </c>
      <c r="J19" s="19">
        <v>0</v>
      </c>
    </row>
    <row r="20" spans="1:10" s="3" customFormat="1" ht="47.25">
      <c r="A20" s="15" t="s">
        <v>23</v>
      </c>
      <c r="B20" s="16" t="s">
        <v>171</v>
      </c>
      <c r="C20" s="17" t="s">
        <v>172</v>
      </c>
      <c r="D20" s="18">
        <v>0</v>
      </c>
      <c r="E20" s="18">
        <v>0</v>
      </c>
      <c r="F20" s="18">
        <v>0</v>
      </c>
      <c r="G20" s="18">
        <v>12</v>
      </c>
      <c r="H20" s="18">
        <v>12</v>
      </c>
      <c r="I20" s="18">
        <v>0</v>
      </c>
      <c r="J20" s="19">
        <v>0</v>
      </c>
    </row>
    <row r="21" spans="1:10" s="3" customFormat="1" ht="15.75">
      <c r="A21" s="184" t="s">
        <v>263</v>
      </c>
      <c r="B21" s="185"/>
      <c r="C21" s="185"/>
      <c r="D21" s="185"/>
      <c r="E21" s="185"/>
      <c r="F21" s="185"/>
      <c r="G21" s="185"/>
      <c r="H21" s="185"/>
      <c r="I21" s="185"/>
      <c r="J21" s="186"/>
    </row>
    <row r="22" spans="1:10" s="3" customFormat="1" ht="82.5" customHeight="1">
      <c r="A22" s="119" t="s">
        <v>174</v>
      </c>
      <c r="B22" s="120" t="s">
        <v>175</v>
      </c>
      <c r="C22" s="121" t="s">
        <v>176</v>
      </c>
      <c r="D22" s="122">
        <v>0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</row>
    <row r="23" spans="1:10" s="3" customFormat="1" ht="83.25" customHeight="1">
      <c r="A23" s="119" t="s">
        <v>177</v>
      </c>
      <c r="B23" s="120" t="s">
        <v>178</v>
      </c>
      <c r="C23" s="121" t="s">
        <v>163</v>
      </c>
      <c r="D23" s="122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5">
        <v>0</v>
      </c>
    </row>
  </sheetData>
  <sheetProtection/>
  <mergeCells count="11">
    <mergeCell ref="A3:J3"/>
    <mergeCell ref="A4:J4"/>
    <mergeCell ref="A6:A7"/>
    <mergeCell ref="B6:B7"/>
    <mergeCell ref="C6:C7"/>
    <mergeCell ref="D6:J6"/>
    <mergeCell ref="A9:J9"/>
    <mergeCell ref="A10:J10"/>
    <mergeCell ref="A15:J15"/>
    <mergeCell ref="A18:J18"/>
    <mergeCell ref="A21:J21"/>
  </mergeCells>
  <printOptions horizontalCentered="1"/>
  <pageMargins left="0.3937007874015748" right="0.7086614173228347" top="0.1968503937007874" bottom="0.3937007874015748" header="0.1968503937007874" footer="0.1968503937007874"/>
  <pageSetup fitToHeight="20" fitToWidth="1"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60" zoomScalePageLayoutView="0" workbookViewId="0" topLeftCell="A1">
      <selection activeCell="F23" sqref="F23"/>
    </sheetView>
  </sheetViews>
  <sheetFormatPr defaultColWidth="9.00390625" defaultRowHeight="12.75"/>
  <cols>
    <col min="1" max="1" width="22.875" style="79" customWidth="1"/>
    <col min="2" max="2" width="21.25390625" style="79" customWidth="1"/>
    <col min="3" max="3" width="25.375" style="79" customWidth="1"/>
    <col min="4" max="4" width="12.00390625" style="79" customWidth="1"/>
    <col min="5" max="5" width="11.25390625" style="79" customWidth="1"/>
    <col min="6" max="6" width="15.75390625" style="79" customWidth="1"/>
    <col min="7" max="7" width="13.25390625" style="79" customWidth="1"/>
    <col min="8" max="8" width="12.75390625" style="79" customWidth="1"/>
    <col min="9" max="9" width="16.75390625" style="79" customWidth="1"/>
    <col min="10" max="10" width="13.75390625" style="79" customWidth="1"/>
    <col min="11" max="11" width="12.25390625" style="79" customWidth="1"/>
    <col min="12" max="12" width="21.25390625" style="79" customWidth="1"/>
    <col min="13" max="16384" width="9.125" style="79" customWidth="1"/>
  </cols>
  <sheetData>
    <row r="1" spans="1:20" ht="27.75" customHeight="1">
      <c r="A1" s="78"/>
      <c r="B1" s="78"/>
      <c r="C1" s="265"/>
      <c r="D1" s="265"/>
      <c r="E1" s="265"/>
      <c r="F1" s="265"/>
      <c r="G1" s="265"/>
      <c r="H1" s="265"/>
      <c r="I1" s="265"/>
      <c r="J1" s="265"/>
      <c r="K1" s="78"/>
      <c r="L1" s="81" t="s">
        <v>130</v>
      </c>
      <c r="M1" s="80"/>
      <c r="N1" s="80"/>
      <c r="O1" s="80"/>
      <c r="P1" s="80"/>
      <c r="Q1" s="80"/>
      <c r="R1" s="80"/>
      <c r="S1" s="80"/>
      <c r="T1" s="80"/>
    </row>
    <row r="2" spans="1:16" ht="32.25" customHeight="1">
      <c r="A2" s="78"/>
      <c r="B2" s="266" t="s">
        <v>129</v>
      </c>
      <c r="C2" s="266"/>
      <c r="D2" s="266"/>
      <c r="E2" s="266"/>
      <c r="F2" s="266"/>
      <c r="G2" s="266"/>
      <c r="H2" s="266"/>
      <c r="I2" s="266"/>
      <c r="J2" s="266"/>
      <c r="K2" s="78"/>
      <c r="L2" s="78"/>
      <c r="M2" s="78"/>
      <c r="N2" s="78"/>
      <c r="O2" s="78"/>
      <c r="P2" s="78"/>
    </row>
    <row r="3" spans="1:16" ht="1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M3" s="78"/>
      <c r="N3" s="78"/>
      <c r="O3" s="78"/>
      <c r="P3" s="78"/>
    </row>
    <row r="4" spans="1:16" ht="1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ht="90">
      <c r="A5" s="94" t="s">
        <v>119</v>
      </c>
      <c r="B5" s="95" t="s">
        <v>126</v>
      </c>
      <c r="C5" s="95" t="s">
        <v>127</v>
      </c>
      <c r="D5" s="95" t="s">
        <v>123</v>
      </c>
      <c r="E5" s="95" t="s">
        <v>124</v>
      </c>
      <c r="F5" s="95" t="s">
        <v>125</v>
      </c>
      <c r="G5" s="95" t="s">
        <v>128</v>
      </c>
      <c r="H5" s="95" t="s">
        <v>131</v>
      </c>
      <c r="I5" s="95" t="s">
        <v>132</v>
      </c>
      <c r="J5" s="95" t="s">
        <v>117</v>
      </c>
      <c r="K5" s="95" t="s">
        <v>133</v>
      </c>
      <c r="L5" s="96" t="s">
        <v>134</v>
      </c>
      <c r="M5" s="78"/>
      <c r="N5" s="78"/>
      <c r="O5" s="78"/>
      <c r="P5" s="78"/>
    </row>
    <row r="6" spans="1:16" ht="15">
      <c r="A6" s="91" t="s">
        <v>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3"/>
      <c r="M6" s="78"/>
      <c r="N6" s="78"/>
      <c r="O6" s="78"/>
      <c r="P6" s="78"/>
    </row>
    <row r="7" spans="1:16" ht="15">
      <c r="A7" s="82" t="s">
        <v>120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4"/>
      <c r="M7" s="78"/>
      <c r="N7" s="78"/>
      <c r="O7" s="78"/>
      <c r="P7" s="78"/>
    </row>
    <row r="8" spans="1:16" ht="15">
      <c r="A8" s="82" t="s">
        <v>121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4"/>
      <c r="M8" s="78"/>
      <c r="N8" s="78"/>
      <c r="O8" s="78"/>
      <c r="P8" s="78"/>
    </row>
    <row r="9" spans="1:16" ht="15">
      <c r="A9" s="82" t="s">
        <v>118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4"/>
      <c r="M9" s="78"/>
      <c r="N9" s="78"/>
      <c r="O9" s="78"/>
      <c r="P9" s="78"/>
    </row>
    <row r="10" spans="1:16" ht="15">
      <c r="A10" s="82" t="s">
        <v>21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4"/>
      <c r="M10" s="78"/>
      <c r="N10" s="78"/>
      <c r="O10" s="78"/>
      <c r="P10" s="78"/>
    </row>
    <row r="11" spans="1:16" ht="15">
      <c r="A11" s="82" t="s">
        <v>122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4"/>
      <c r="M11" s="78"/>
      <c r="N11" s="78"/>
      <c r="O11" s="78"/>
      <c r="P11" s="78"/>
    </row>
    <row r="12" spans="1:16" ht="1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78"/>
      <c r="N12" s="78"/>
      <c r="O12" s="78"/>
      <c r="P12" s="78"/>
    </row>
    <row r="13" spans="1:16" ht="15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90"/>
      <c r="M13" s="78"/>
      <c r="N13" s="78"/>
      <c r="O13" s="78"/>
      <c r="P13" s="78"/>
    </row>
    <row r="14" spans="1:16" ht="1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1:16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1:16" ht="1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1:16" ht="1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6" ht="1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</sheetData>
  <sheetProtection/>
  <mergeCells count="2">
    <mergeCell ref="C1:J1"/>
    <mergeCell ref="B2:J2"/>
  </mergeCell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0"/>
  <sheetViews>
    <sheetView zoomScale="75" zoomScaleNormal="75" zoomScaleSheetLayoutView="75" workbookViewId="0" topLeftCell="A1">
      <pane ySplit="8" topLeftCell="A15" activePane="bottomLeft" state="frozen"/>
      <selection pane="topLeft" activeCell="A1" sqref="A1"/>
      <selection pane="bottomLeft" activeCell="E18" sqref="E18"/>
    </sheetView>
  </sheetViews>
  <sheetFormatPr defaultColWidth="9.00390625" defaultRowHeight="12.75"/>
  <cols>
    <col min="1" max="1" width="4.875" style="1" customWidth="1"/>
    <col min="2" max="2" width="25.25390625" style="1" customWidth="1"/>
    <col min="3" max="3" width="18.75390625" style="1" customWidth="1"/>
    <col min="4" max="5" width="11.25390625" style="1" customWidth="1"/>
    <col min="6" max="6" width="20.75390625" style="1" customWidth="1"/>
    <col min="7" max="8" width="19.75390625" style="1" customWidth="1"/>
    <col min="9" max="16384" width="9.125" style="1" customWidth="1"/>
  </cols>
  <sheetData>
    <row r="1" s="2" customFormat="1" ht="15">
      <c r="H1" s="6" t="s">
        <v>136</v>
      </c>
    </row>
    <row r="2" s="2" customFormat="1" ht="15"/>
    <row r="3" spans="1:8" s="2" customFormat="1" ht="15.75">
      <c r="A3" s="187" t="s">
        <v>82</v>
      </c>
      <c r="B3" s="187"/>
      <c r="C3" s="187"/>
      <c r="D3" s="187"/>
      <c r="E3" s="187"/>
      <c r="F3" s="187"/>
      <c r="G3" s="187"/>
      <c r="H3" s="187"/>
    </row>
    <row r="4" spans="1:8" s="2" customFormat="1" ht="15.75">
      <c r="A4" s="187" t="s">
        <v>179</v>
      </c>
      <c r="B4" s="187"/>
      <c r="C4" s="187"/>
      <c r="D4" s="187"/>
      <c r="E4" s="187"/>
      <c r="F4" s="187"/>
      <c r="G4" s="187"/>
      <c r="H4" s="187"/>
    </row>
    <row r="5" spans="1:8" s="2" customFormat="1" ht="15.75">
      <c r="A5" s="187" t="s">
        <v>140</v>
      </c>
      <c r="B5" s="187"/>
      <c r="C5" s="187"/>
      <c r="D5" s="187"/>
      <c r="E5" s="187"/>
      <c r="F5" s="187"/>
      <c r="G5" s="187"/>
      <c r="H5" s="187"/>
    </row>
    <row r="6" s="2" customFormat="1" ht="15"/>
    <row r="7" spans="1:8" s="3" customFormat="1" ht="15">
      <c r="A7" s="195" t="s">
        <v>6</v>
      </c>
      <c r="B7" s="195" t="s">
        <v>81</v>
      </c>
      <c r="C7" s="195" t="s">
        <v>75</v>
      </c>
      <c r="D7" s="193" t="s">
        <v>80</v>
      </c>
      <c r="E7" s="194"/>
      <c r="F7" s="195" t="s">
        <v>79</v>
      </c>
      <c r="G7" s="195" t="s">
        <v>180</v>
      </c>
      <c r="H7" s="195" t="s">
        <v>181</v>
      </c>
    </row>
    <row r="8" spans="1:8" s="3" customFormat="1" ht="63" customHeight="1">
      <c r="A8" s="196"/>
      <c r="B8" s="196"/>
      <c r="C8" s="196"/>
      <c r="D8" s="55" t="s">
        <v>70</v>
      </c>
      <c r="E8" s="55" t="s">
        <v>69</v>
      </c>
      <c r="F8" s="196"/>
      <c r="G8" s="196"/>
      <c r="H8" s="196"/>
    </row>
    <row r="9" spans="1:8" s="3" customFormat="1" ht="1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s="3" customFormat="1" ht="15" customHeight="1">
      <c r="A10" s="8"/>
      <c r="B10" s="197" t="s">
        <v>261</v>
      </c>
      <c r="C10" s="198"/>
      <c r="D10" s="198"/>
      <c r="E10" s="198"/>
      <c r="F10" s="198"/>
      <c r="G10" s="198"/>
      <c r="H10" s="199"/>
    </row>
    <row r="11" spans="1:8" s="3" customFormat="1" ht="162.75" customHeight="1">
      <c r="A11" s="54"/>
      <c r="B11" s="45" t="s">
        <v>265</v>
      </c>
      <c r="C11" s="45" t="s">
        <v>264</v>
      </c>
      <c r="D11" s="54" t="s">
        <v>183</v>
      </c>
      <c r="E11" s="54" t="s">
        <v>184</v>
      </c>
      <c r="F11" s="45" t="s">
        <v>185</v>
      </c>
      <c r="G11" s="45" t="s">
        <v>186</v>
      </c>
      <c r="H11" s="45" t="s">
        <v>39</v>
      </c>
    </row>
    <row r="12" spans="1:14" s="3" customFormat="1" ht="135">
      <c r="A12" s="54"/>
      <c r="B12" s="45" t="s">
        <v>225</v>
      </c>
      <c r="C12" s="45" t="s">
        <v>264</v>
      </c>
      <c r="D12" s="54" t="s">
        <v>183</v>
      </c>
      <c r="E12" s="54" t="s">
        <v>184</v>
      </c>
      <c r="F12" s="156" t="s">
        <v>187</v>
      </c>
      <c r="G12" s="45" t="s">
        <v>188</v>
      </c>
      <c r="H12" s="45" t="s">
        <v>109</v>
      </c>
      <c r="I12" s="126"/>
      <c r="J12" s="126"/>
      <c r="K12" s="126"/>
      <c r="L12" s="126"/>
      <c r="M12" s="126"/>
      <c r="N12" s="126"/>
    </row>
    <row r="13" spans="1:8" s="3" customFormat="1" ht="290.25" customHeight="1">
      <c r="A13" s="54"/>
      <c r="B13" s="45" t="s">
        <v>226</v>
      </c>
      <c r="C13" s="45" t="s">
        <v>264</v>
      </c>
      <c r="D13" s="54" t="s">
        <v>183</v>
      </c>
      <c r="E13" s="54" t="s">
        <v>184</v>
      </c>
      <c r="F13" s="45" t="s">
        <v>189</v>
      </c>
      <c r="G13" s="45" t="s">
        <v>190</v>
      </c>
      <c r="H13" s="45" t="s">
        <v>191</v>
      </c>
    </row>
    <row r="14" spans="1:8" s="3" customFormat="1" ht="15" customHeight="1">
      <c r="A14" s="8"/>
      <c r="B14" s="200" t="s">
        <v>266</v>
      </c>
      <c r="C14" s="200"/>
      <c r="D14" s="200"/>
      <c r="E14" s="200"/>
      <c r="F14" s="200"/>
      <c r="G14" s="200"/>
      <c r="H14" s="200"/>
    </row>
    <row r="15" spans="1:8" s="3" customFormat="1" ht="213" customHeight="1">
      <c r="A15" s="8"/>
      <c r="B15" s="4" t="s">
        <v>267</v>
      </c>
      <c r="C15" s="45" t="s">
        <v>264</v>
      </c>
      <c r="D15" s="8" t="s">
        <v>183</v>
      </c>
      <c r="E15" s="8" t="s">
        <v>184</v>
      </c>
      <c r="F15" s="156" t="s">
        <v>192</v>
      </c>
      <c r="G15" s="45" t="s">
        <v>193</v>
      </c>
      <c r="H15" s="45" t="s">
        <v>194</v>
      </c>
    </row>
    <row r="16" spans="1:8" s="3" customFormat="1" ht="36" customHeight="1">
      <c r="A16" s="8"/>
      <c r="B16" s="201" t="s">
        <v>263</v>
      </c>
      <c r="C16" s="202"/>
      <c r="D16" s="202"/>
      <c r="E16" s="202"/>
      <c r="F16" s="202"/>
      <c r="G16" s="202"/>
      <c r="H16" s="203"/>
    </row>
    <row r="17" spans="1:8" s="3" customFormat="1" ht="180">
      <c r="A17" s="8"/>
      <c r="B17" s="49" t="s">
        <v>227</v>
      </c>
      <c r="C17" s="45" t="s">
        <v>264</v>
      </c>
      <c r="D17" s="8" t="s">
        <v>183</v>
      </c>
      <c r="E17" s="8" t="s">
        <v>184</v>
      </c>
      <c r="F17" s="45" t="s">
        <v>195</v>
      </c>
      <c r="G17" s="45" t="s">
        <v>196</v>
      </c>
      <c r="H17" s="131" t="s">
        <v>174</v>
      </c>
    </row>
    <row r="18" spans="1:8" s="3" customFormat="1" ht="150">
      <c r="A18" s="8"/>
      <c r="B18" s="49" t="s">
        <v>229</v>
      </c>
      <c r="C18" s="45" t="s">
        <v>264</v>
      </c>
      <c r="D18" s="8" t="s">
        <v>183</v>
      </c>
      <c r="E18" s="8" t="s">
        <v>184</v>
      </c>
      <c r="F18" s="45" t="s">
        <v>198</v>
      </c>
      <c r="G18" s="45" t="s">
        <v>199</v>
      </c>
      <c r="H18" s="131" t="s">
        <v>228</v>
      </c>
    </row>
    <row r="19" spans="1:8" s="3" customFormat="1" ht="90">
      <c r="A19" s="8"/>
      <c r="B19" s="49" t="s">
        <v>230</v>
      </c>
      <c r="C19" s="45" t="s">
        <v>182</v>
      </c>
      <c r="D19" s="8" t="s">
        <v>183</v>
      </c>
      <c r="E19" s="8" t="s">
        <v>184</v>
      </c>
      <c r="F19" s="45" t="s">
        <v>200</v>
      </c>
      <c r="G19" s="45" t="s">
        <v>201</v>
      </c>
      <c r="H19" s="131" t="s">
        <v>197</v>
      </c>
    </row>
    <row r="20" spans="1:8" s="3" customFormat="1" ht="180">
      <c r="A20" s="8"/>
      <c r="B20" s="4" t="s">
        <v>231</v>
      </c>
      <c r="C20" s="45" t="s">
        <v>182</v>
      </c>
      <c r="D20" s="8" t="s">
        <v>183</v>
      </c>
      <c r="E20" s="8" t="s">
        <v>184</v>
      </c>
      <c r="F20" s="45" t="s">
        <v>202</v>
      </c>
      <c r="G20" s="45" t="s">
        <v>203</v>
      </c>
      <c r="H20" s="131" t="s">
        <v>197</v>
      </c>
    </row>
  </sheetData>
  <sheetProtection/>
  <mergeCells count="13">
    <mergeCell ref="B16:H16"/>
    <mergeCell ref="A3:H3"/>
    <mergeCell ref="A4:H4"/>
    <mergeCell ref="A5:H5"/>
    <mergeCell ref="A7:A8"/>
    <mergeCell ref="B7:B8"/>
    <mergeCell ref="C7:C8"/>
    <mergeCell ref="D7:E7"/>
    <mergeCell ref="F7:F8"/>
    <mergeCell ref="G7:G8"/>
    <mergeCell ref="H7:H8"/>
    <mergeCell ref="B10:H10"/>
    <mergeCell ref="B14:H1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71"/>
  <sheetViews>
    <sheetView tabSelected="1" view="pageBreakPreview" zoomScale="85" zoomScaleNormal="75" zoomScaleSheetLayoutView="85" workbookViewId="0" topLeftCell="A1">
      <pane ySplit="6" topLeftCell="A42" activePane="bottomLeft" state="frozen"/>
      <selection pane="topLeft" activeCell="A1" sqref="A1"/>
      <selection pane="bottomLeft" activeCell="D69" sqref="D69"/>
    </sheetView>
  </sheetViews>
  <sheetFormatPr defaultColWidth="9.00390625" defaultRowHeight="12.75"/>
  <cols>
    <col min="1" max="1" width="7.75390625" style="73" customWidth="1"/>
    <col min="2" max="2" width="36.75390625" style="73" customWidth="1"/>
    <col min="3" max="3" width="37.75390625" style="73" customWidth="1"/>
    <col min="4" max="4" width="9.75390625" style="73" customWidth="1"/>
    <col min="5" max="5" width="12.25390625" style="73" customWidth="1"/>
    <col min="6" max="6" width="16.875" style="73" customWidth="1"/>
    <col min="7" max="7" width="16.25390625" style="73" customWidth="1"/>
    <col min="8" max="8" width="14.75390625" style="73" customWidth="1"/>
    <col min="9" max="9" width="13.25390625" style="73" customWidth="1"/>
    <col min="10" max="10" width="15.25390625" style="73" customWidth="1"/>
    <col min="11" max="11" width="12.75390625" style="73" customWidth="1"/>
    <col min="12" max="12" width="15.75390625" style="73" customWidth="1"/>
    <col min="13" max="13" width="17.125" style="73" customWidth="1"/>
    <col min="14" max="14" width="13.75390625" style="73" customWidth="1"/>
    <col min="15" max="15" width="15.25390625" style="73" customWidth="1"/>
    <col min="16" max="16" width="9.25390625" style="73" customWidth="1"/>
    <col min="17" max="16384" width="9.125" style="73" customWidth="1"/>
  </cols>
  <sheetData>
    <row r="1" spans="8:10" s="60" customFormat="1" ht="15">
      <c r="H1" s="210" t="s">
        <v>94</v>
      </c>
      <c r="I1" s="210"/>
      <c r="J1" s="210"/>
    </row>
    <row r="2" s="60" customFormat="1" ht="7.5" customHeight="1"/>
    <row r="3" spans="1:9" s="60" customFormat="1" ht="15" customHeight="1">
      <c r="A3" s="211" t="s">
        <v>141</v>
      </c>
      <c r="B3" s="211"/>
      <c r="C3" s="211"/>
      <c r="D3" s="211"/>
      <c r="E3" s="211"/>
      <c r="F3" s="211"/>
      <c r="G3" s="211"/>
      <c r="H3" s="211"/>
      <c r="I3" s="211"/>
    </row>
    <row r="4" spans="1:10" s="60" customFormat="1" ht="15">
      <c r="A4" s="157"/>
      <c r="B4" s="157"/>
      <c r="C4" s="157"/>
      <c r="D4" s="157"/>
      <c r="E4" s="157"/>
      <c r="F4" s="157"/>
      <c r="G4" s="157"/>
      <c r="H4" s="157"/>
      <c r="I4" s="157"/>
      <c r="J4" s="157" t="s">
        <v>83</v>
      </c>
    </row>
    <row r="5" spans="1:10" s="60" customFormat="1" ht="57.75" customHeight="1">
      <c r="A5" s="212" t="s">
        <v>107</v>
      </c>
      <c r="B5" s="212" t="s">
        <v>142</v>
      </c>
      <c r="C5" s="212"/>
      <c r="D5" s="212" t="s">
        <v>87</v>
      </c>
      <c r="E5" s="212"/>
      <c r="F5" s="212" t="s">
        <v>102</v>
      </c>
      <c r="G5" s="212"/>
      <c r="H5" s="212"/>
      <c r="I5" s="212"/>
      <c r="J5" s="212"/>
    </row>
    <row r="6" spans="1:10" s="60" customFormat="1" ht="15">
      <c r="A6" s="212"/>
      <c r="B6" s="212"/>
      <c r="C6" s="212"/>
      <c r="D6" s="46" t="s">
        <v>9</v>
      </c>
      <c r="E6" s="46" t="s">
        <v>97</v>
      </c>
      <c r="F6" s="46" t="s">
        <v>98</v>
      </c>
      <c r="G6" s="46">
        <v>2016</v>
      </c>
      <c r="H6" s="46">
        <v>2017</v>
      </c>
      <c r="I6" s="46">
        <v>2018</v>
      </c>
      <c r="J6" s="46"/>
    </row>
    <row r="7" spans="1:10" s="67" customFormat="1" ht="12">
      <c r="A7" s="64">
        <v>1</v>
      </c>
      <c r="B7" s="64">
        <v>2</v>
      </c>
      <c r="C7" s="65">
        <v>3</v>
      </c>
      <c r="D7" s="65">
        <v>4</v>
      </c>
      <c r="E7" s="65">
        <v>5</v>
      </c>
      <c r="F7" s="65">
        <v>6</v>
      </c>
      <c r="G7" s="65">
        <v>8</v>
      </c>
      <c r="H7" s="65">
        <v>9</v>
      </c>
      <c r="I7" s="66">
        <v>10</v>
      </c>
      <c r="J7" s="66">
        <v>11</v>
      </c>
    </row>
    <row r="8" spans="1:11" s="69" customFormat="1" ht="18" customHeight="1">
      <c r="A8" s="267"/>
      <c r="B8" s="267" t="s">
        <v>270</v>
      </c>
      <c r="C8" s="268" t="s">
        <v>135</v>
      </c>
      <c r="D8" s="269" t="s">
        <v>204</v>
      </c>
      <c r="E8" s="269" t="s">
        <v>216</v>
      </c>
      <c r="F8" s="270">
        <f>K8</f>
        <v>205</v>
      </c>
      <c r="G8" s="270">
        <f>G9+G10+G11+G12+G13</f>
        <v>5</v>
      </c>
      <c r="H8" s="270">
        <f aca="true" t="shared" si="0" ref="H8:J12">H15+H44+H58</f>
        <v>150</v>
      </c>
      <c r="I8" s="270">
        <f t="shared" si="0"/>
        <v>50</v>
      </c>
      <c r="J8" s="270">
        <f t="shared" si="0"/>
        <v>0</v>
      </c>
      <c r="K8" s="127">
        <f>SUM(G8:I8)</f>
        <v>205</v>
      </c>
    </row>
    <row r="9" spans="1:11" s="69" customFormat="1" ht="27.75" customHeight="1">
      <c r="A9" s="271"/>
      <c r="B9" s="271"/>
      <c r="C9" s="268" t="s">
        <v>206</v>
      </c>
      <c r="D9" s="269" t="s">
        <v>204</v>
      </c>
      <c r="E9" s="269" t="s">
        <v>216</v>
      </c>
      <c r="F9" s="270">
        <f aca="true" t="shared" si="1" ref="F9:F71">K9</f>
        <v>0</v>
      </c>
      <c r="G9" s="270">
        <f aca="true" t="shared" si="2" ref="G9:G14">G16+G45+G59</f>
        <v>0</v>
      </c>
      <c r="H9" s="270">
        <f t="shared" si="0"/>
        <v>0</v>
      </c>
      <c r="I9" s="270">
        <f t="shared" si="0"/>
        <v>0</v>
      </c>
      <c r="J9" s="270">
        <f t="shared" si="0"/>
        <v>0</v>
      </c>
      <c r="K9" s="127">
        <f aca="true" t="shared" si="3" ref="K9:K71">SUM(G9:I9)</f>
        <v>0</v>
      </c>
    </row>
    <row r="10" spans="1:11" s="69" customFormat="1" ht="19.5" customHeight="1">
      <c r="A10" s="271"/>
      <c r="B10" s="271"/>
      <c r="C10" s="268" t="s">
        <v>100</v>
      </c>
      <c r="D10" s="269" t="s">
        <v>204</v>
      </c>
      <c r="E10" s="269" t="s">
        <v>216</v>
      </c>
      <c r="F10" s="270">
        <f t="shared" si="1"/>
        <v>0</v>
      </c>
      <c r="G10" s="270">
        <f t="shared" si="2"/>
        <v>0</v>
      </c>
      <c r="H10" s="270">
        <f t="shared" si="0"/>
        <v>0</v>
      </c>
      <c r="I10" s="270">
        <f t="shared" si="0"/>
        <v>0</v>
      </c>
      <c r="J10" s="270">
        <f t="shared" si="0"/>
        <v>0</v>
      </c>
      <c r="K10" s="127">
        <f t="shared" si="3"/>
        <v>0</v>
      </c>
    </row>
    <row r="11" spans="1:11" s="69" customFormat="1" ht="20.25" customHeight="1">
      <c r="A11" s="271"/>
      <c r="B11" s="271"/>
      <c r="C11" s="268" t="s">
        <v>101</v>
      </c>
      <c r="D11" s="269" t="s">
        <v>204</v>
      </c>
      <c r="E11" s="269" t="s">
        <v>216</v>
      </c>
      <c r="F11" s="270">
        <f t="shared" si="1"/>
        <v>205</v>
      </c>
      <c r="G11" s="270">
        <f t="shared" si="2"/>
        <v>5</v>
      </c>
      <c r="H11" s="270">
        <f t="shared" si="0"/>
        <v>150</v>
      </c>
      <c r="I11" s="270">
        <f t="shared" si="0"/>
        <v>50</v>
      </c>
      <c r="J11" s="270">
        <f t="shared" si="0"/>
        <v>0</v>
      </c>
      <c r="K11" s="127">
        <f t="shared" si="3"/>
        <v>205</v>
      </c>
    </row>
    <row r="12" spans="1:11" s="69" customFormat="1" ht="21" customHeight="1">
      <c r="A12" s="271"/>
      <c r="B12" s="271"/>
      <c r="C12" s="268" t="s">
        <v>96</v>
      </c>
      <c r="D12" s="269" t="s">
        <v>204</v>
      </c>
      <c r="E12" s="269" t="s">
        <v>216</v>
      </c>
      <c r="F12" s="270">
        <f t="shared" si="1"/>
        <v>0</v>
      </c>
      <c r="G12" s="270">
        <f t="shared" si="2"/>
        <v>0</v>
      </c>
      <c r="H12" s="270">
        <f t="shared" si="0"/>
        <v>0</v>
      </c>
      <c r="I12" s="270">
        <f t="shared" si="0"/>
        <v>0</v>
      </c>
      <c r="J12" s="270">
        <f t="shared" si="0"/>
        <v>0</v>
      </c>
      <c r="K12" s="127">
        <f t="shared" si="3"/>
        <v>0</v>
      </c>
    </row>
    <row r="13" spans="1:11" s="69" customFormat="1" ht="21" customHeight="1">
      <c r="A13" s="271"/>
      <c r="B13" s="271"/>
      <c r="C13" s="268" t="s">
        <v>105</v>
      </c>
      <c r="D13" s="269" t="s">
        <v>204</v>
      </c>
      <c r="E13" s="269" t="s">
        <v>216</v>
      </c>
      <c r="F13" s="270">
        <f t="shared" si="1"/>
        <v>0</v>
      </c>
      <c r="G13" s="270">
        <f t="shared" si="2"/>
        <v>0</v>
      </c>
      <c r="H13" s="270">
        <f>H20+H49+H63</f>
        <v>0</v>
      </c>
      <c r="I13" s="270">
        <f>I20+I48+I63</f>
        <v>0</v>
      </c>
      <c r="J13" s="270">
        <f>J20+J48+J63</f>
        <v>0</v>
      </c>
      <c r="K13" s="127">
        <f t="shared" si="3"/>
        <v>0</v>
      </c>
    </row>
    <row r="14" spans="1:11" s="69" customFormat="1" ht="31.5" customHeight="1">
      <c r="A14" s="271"/>
      <c r="B14" s="271"/>
      <c r="C14" s="268" t="s">
        <v>207</v>
      </c>
      <c r="D14" s="269" t="s">
        <v>204</v>
      </c>
      <c r="E14" s="269" t="s">
        <v>216</v>
      </c>
      <c r="F14" s="270">
        <f t="shared" si="1"/>
        <v>0</v>
      </c>
      <c r="G14" s="270">
        <f t="shared" si="2"/>
        <v>0</v>
      </c>
      <c r="H14" s="270">
        <f>H21+H50+H64</f>
        <v>0</v>
      </c>
      <c r="I14" s="270">
        <f>I21+I50+I64</f>
        <v>0</v>
      </c>
      <c r="J14" s="270">
        <f>J21+J50+J64</f>
        <v>0</v>
      </c>
      <c r="K14" s="127">
        <f t="shared" si="3"/>
        <v>0</v>
      </c>
    </row>
    <row r="15" spans="1:11" s="69" customFormat="1" ht="15">
      <c r="A15" s="272" t="s">
        <v>39</v>
      </c>
      <c r="B15" s="267" t="s">
        <v>261</v>
      </c>
      <c r="C15" s="268" t="s">
        <v>135</v>
      </c>
      <c r="D15" s="269" t="s">
        <v>204</v>
      </c>
      <c r="E15" s="269" t="s">
        <v>217</v>
      </c>
      <c r="F15" s="270">
        <f t="shared" si="1"/>
        <v>0</v>
      </c>
      <c r="G15" s="270">
        <f>G16+G17+G18+G19+G20</f>
        <v>0</v>
      </c>
      <c r="H15" s="270">
        <f>H16+H17+H18+H19+H20</f>
        <v>0</v>
      </c>
      <c r="I15" s="270">
        <f>I16+I17+I18+I19+I20</f>
        <v>0</v>
      </c>
      <c r="J15" s="270">
        <f>J16+J17+J18+J19+J20</f>
        <v>0</v>
      </c>
      <c r="K15" s="127">
        <f t="shared" si="3"/>
        <v>0</v>
      </c>
    </row>
    <row r="16" spans="1:11" s="69" customFormat="1" ht="18.75" customHeight="1">
      <c r="A16" s="273"/>
      <c r="B16" s="271"/>
      <c r="C16" s="268" t="s">
        <v>99</v>
      </c>
      <c r="D16" s="269" t="s">
        <v>204</v>
      </c>
      <c r="E16" s="269" t="s">
        <v>217</v>
      </c>
      <c r="F16" s="270">
        <f t="shared" si="1"/>
        <v>0</v>
      </c>
      <c r="G16" s="270">
        <f aca="true" t="shared" si="4" ref="G16:J21">G23+G30+G38</f>
        <v>0</v>
      </c>
      <c r="H16" s="270">
        <f t="shared" si="4"/>
        <v>0</v>
      </c>
      <c r="I16" s="270">
        <f t="shared" si="4"/>
        <v>0</v>
      </c>
      <c r="J16" s="270">
        <f t="shared" si="4"/>
        <v>0</v>
      </c>
      <c r="K16" s="127">
        <f t="shared" si="3"/>
        <v>0</v>
      </c>
    </row>
    <row r="17" spans="1:11" s="69" customFormat="1" ht="18.75" customHeight="1">
      <c r="A17" s="273"/>
      <c r="B17" s="271"/>
      <c r="C17" s="268" t="s">
        <v>100</v>
      </c>
      <c r="D17" s="269" t="s">
        <v>204</v>
      </c>
      <c r="E17" s="269" t="s">
        <v>217</v>
      </c>
      <c r="F17" s="270">
        <f t="shared" si="1"/>
        <v>0</v>
      </c>
      <c r="G17" s="270">
        <f t="shared" si="4"/>
        <v>0</v>
      </c>
      <c r="H17" s="270">
        <f t="shared" si="4"/>
        <v>0</v>
      </c>
      <c r="I17" s="270">
        <f t="shared" si="4"/>
        <v>0</v>
      </c>
      <c r="J17" s="270">
        <f t="shared" si="4"/>
        <v>0</v>
      </c>
      <c r="K17" s="127">
        <f t="shared" si="3"/>
        <v>0</v>
      </c>
    </row>
    <row r="18" spans="1:11" s="69" customFormat="1" ht="15">
      <c r="A18" s="273"/>
      <c r="B18" s="271"/>
      <c r="C18" s="268" t="s">
        <v>101</v>
      </c>
      <c r="D18" s="269" t="s">
        <v>204</v>
      </c>
      <c r="E18" s="269" t="s">
        <v>217</v>
      </c>
      <c r="F18" s="270">
        <f t="shared" si="1"/>
        <v>0</v>
      </c>
      <c r="G18" s="270">
        <f t="shared" si="4"/>
        <v>0</v>
      </c>
      <c r="H18" s="270">
        <f t="shared" si="4"/>
        <v>0</v>
      </c>
      <c r="I18" s="270">
        <f t="shared" si="4"/>
        <v>0</v>
      </c>
      <c r="J18" s="270">
        <f t="shared" si="4"/>
        <v>0</v>
      </c>
      <c r="K18" s="127">
        <f t="shared" si="3"/>
        <v>0</v>
      </c>
    </row>
    <row r="19" spans="1:11" s="69" customFormat="1" ht="15" customHeight="1">
      <c r="A19" s="273"/>
      <c r="B19" s="271"/>
      <c r="C19" s="268" t="s">
        <v>96</v>
      </c>
      <c r="D19" s="269" t="s">
        <v>204</v>
      </c>
      <c r="E19" s="269" t="s">
        <v>217</v>
      </c>
      <c r="F19" s="270">
        <f t="shared" si="1"/>
        <v>0</v>
      </c>
      <c r="G19" s="270">
        <f t="shared" si="4"/>
        <v>0</v>
      </c>
      <c r="H19" s="270">
        <f t="shared" si="4"/>
        <v>0</v>
      </c>
      <c r="I19" s="270">
        <f t="shared" si="4"/>
        <v>0</v>
      </c>
      <c r="J19" s="270">
        <f t="shared" si="4"/>
        <v>0</v>
      </c>
      <c r="K19" s="127">
        <f t="shared" si="3"/>
        <v>0</v>
      </c>
    </row>
    <row r="20" spans="1:11" s="69" customFormat="1" ht="18" customHeight="1">
      <c r="A20" s="273"/>
      <c r="B20" s="271"/>
      <c r="C20" s="268" t="s">
        <v>105</v>
      </c>
      <c r="D20" s="269" t="s">
        <v>204</v>
      </c>
      <c r="E20" s="269" t="s">
        <v>217</v>
      </c>
      <c r="F20" s="270">
        <f t="shared" si="1"/>
        <v>0</v>
      </c>
      <c r="G20" s="270">
        <f t="shared" si="4"/>
        <v>0</v>
      </c>
      <c r="H20" s="270">
        <f t="shared" si="4"/>
        <v>0</v>
      </c>
      <c r="I20" s="270">
        <f t="shared" si="4"/>
        <v>0</v>
      </c>
      <c r="J20" s="270">
        <f t="shared" si="4"/>
        <v>0</v>
      </c>
      <c r="K20" s="127">
        <f t="shared" si="3"/>
        <v>0</v>
      </c>
    </row>
    <row r="21" spans="1:11" s="69" customFormat="1" ht="30">
      <c r="A21" s="273"/>
      <c r="B21" s="271"/>
      <c r="C21" s="268" t="s">
        <v>208</v>
      </c>
      <c r="D21" s="269" t="s">
        <v>204</v>
      </c>
      <c r="E21" s="269" t="s">
        <v>217</v>
      </c>
      <c r="F21" s="270">
        <f t="shared" si="1"/>
        <v>0</v>
      </c>
      <c r="G21" s="270">
        <f t="shared" si="4"/>
        <v>0</v>
      </c>
      <c r="H21" s="270">
        <f t="shared" si="4"/>
        <v>0</v>
      </c>
      <c r="I21" s="270">
        <f t="shared" si="4"/>
        <v>0</v>
      </c>
      <c r="J21" s="270">
        <f t="shared" si="4"/>
        <v>0</v>
      </c>
      <c r="K21" s="127">
        <f t="shared" si="3"/>
        <v>0</v>
      </c>
    </row>
    <row r="22" spans="1:12" s="69" customFormat="1" ht="15">
      <c r="A22" s="274" t="s">
        <v>108</v>
      </c>
      <c r="B22" s="275" t="s">
        <v>268</v>
      </c>
      <c r="C22" s="268" t="s">
        <v>135</v>
      </c>
      <c r="D22" s="269" t="s">
        <v>204</v>
      </c>
      <c r="E22" s="269" t="s">
        <v>218</v>
      </c>
      <c r="F22" s="270">
        <f t="shared" si="1"/>
        <v>0</v>
      </c>
      <c r="G22" s="270">
        <f>G23+G24+G25+G26+G27</f>
        <v>0</v>
      </c>
      <c r="H22" s="270">
        <f>H23+H24+H25+H26+H27</f>
        <v>0</v>
      </c>
      <c r="I22" s="270">
        <f>I23+I24+I25+I26+I27</f>
        <v>0</v>
      </c>
      <c r="J22" s="270">
        <f>J23+J24+J25+J26+J27</f>
        <v>0</v>
      </c>
      <c r="K22" s="127">
        <f t="shared" si="3"/>
        <v>0</v>
      </c>
      <c r="L22" s="127" t="e">
        <f>#REF!+G22+H22</f>
        <v>#REF!</v>
      </c>
    </row>
    <row r="23" spans="1:11" s="69" customFormat="1" ht="15" customHeight="1">
      <c r="A23" s="276"/>
      <c r="B23" s="277"/>
      <c r="C23" s="268" t="s">
        <v>99</v>
      </c>
      <c r="D23" s="269" t="s">
        <v>204</v>
      </c>
      <c r="E23" s="269" t="s">
        <v>218</v>
      </c>
      <c r="F23" s="270">
        <f t="shared" si="1"/>
        <v>0</v>
      </c>
      <c r="G23" s="270">
        <v>0</v>
      </c>
      <c r="H23" s="270">
        <v>0</v>
      </c>
      <c r="I23" s="270">
        <v>0</v>
      </c>
      <c r="J23" s="270">
        <v>0</v>
      </c>
      <c r="K23" s="127">
        <f t="shared" si="3"/>
        <v>0</v>
      </c>
    </row>
    <row r="24" spans="1:11" s="69" customFormat="1" ht="18" customHeight="1">
      <c r="A24" s="276"/>
      <c r="B24" s="277"/>
      <c r="C24" s="268" t="s">
        <v>100</v>
      </c>
      <c r="D24" s="269" t="s">
        <v>204</v>
      </c>
      <c r="E24" s="269" t="s">
        <v>218</v>
      </c>
      <c r="F24" s="270">
        <f t="shared" si="1"/>
        <v>0</v>
      </c>
      <c r="G24" s="270"/>
      <c r="H24" s="270">
        <v>0</v>
      </c>
      <c r="I24" s="270">
        <v>0</v>
      </c>
      <c r="J24" s="270">
        <v>0</v>
      </c>
      <c r="K24" s="127">
        <f t="shared" si="3"/>
        <v>0</v>
      </c>
    </row>
    <row r="25" spans="1:11" s="69" customFormat="1" ht="15">
      <c r="A25" s="276"/>
      <c r="B25" s="277"/>
      <c r="C25" s="268" t="s">
        <v>101</v>
      </c>
      <c r="D25" s="269" t="s">
        <v>204</v>
      </c>
      <c r="E25" s="269" t="s">
        <v>218</v>
      </c>
      <c r="F25" s="270">
        <f t="shared" si="1"/>
        <v>0</v>
      </c>
      <c r="G25" s="270"/>
      <c r="H25" s="270"/>
      <c r="I25" s="270"/>
      <c r="J25" s="270">
        <v>0</v>
      </c>
      <c r="K25" s="127">
        <f t="shared" si="3"/>
        <v>0</v>
      </c>
    </row>
    <row r="26" spans="1:11" s="69" customFormat="1" ht="15">
      <c r="A26" s="276"/>
      <c r="B26" s="277"/>
      <c r="C26" s="268" t="s">
        <v>96</v>
      </c>
      <c r="D26" s="269" t="s">
        <v>204</v>
      </c>
      <c r="E26" s="269" t="s">
        <v>218</v>
      </c>
      <c r="F26" s="270">
        <f t="shared" si="1"/>
        <v>0</v>
      </c>
      <c r="G26" s="270">
        <v>0</v>
      </c>
      <c r="H26" s="270">
        <v>0</v>
      </c>
      <c r="I26" s="270">
        <v>0</v>
      </c>
      <c r="J26" s="270">
        <v>0</v>
      </c>
      <c r="K26" s="127">
        <f t="shared" si="3"/>
        <v>0</v>
      </c>
    </row>
    <row r="27" spans="1:11" s="69" customFormat="1" ht="15">
      <c r="A27" s="276"/>
      <c r="B27" s="277"/>
      <c r="C27" s="268" t="s">
        <v>105</v>
      </c>
      <c r="D27" s="269" t="s">
        <v>204</v>
      </c>
      <c r="E27" s="269" t="s">
        <v>218</v>
      </c>
      <c r="F27" s="270">
        <f t="shared" si="1"/>
        <v>0</v>
      </c>
      <c r="G27" s="270">
        <v>0</v>
      </c>
      <c r="H27" s="270">
        <v>0</v>
      </c>
      <c r="I27" s="270">
        <v>0</v>
      </c>
      <c r="J27" s="270">
        <v>0</v>
      </c>
      <c r="K27" s="127">
        <f t="shared" si="3"/>
        <v>0</v>
      </c>
    </row>
    <row r="28" spans="1:11" s="69" customFormat="1" ht="36" customHeight="1">
      <c r="A28" s="278"/>
      <c r="B28" s="279"/>
      <c r="C28" s="268" t="s">
        <v>208</v>
      </c>
      <c r="D28" s="269" t="s">
        <v>204</v>
      </c>
      <c r="E28" s="269" t="s">
        <v>218</v>
      </c>
      <c r="F28" s="270">
        <f t="shared" si="1"/>
        <v>0</v>
      </c>
      <c r="G28" s="270">
        <v>0</v>
      </c>
      <c r="H28" s="270">
        <v>0</v>
      </c>
      <c r="I28" s="270">
        <v>0</v>
      </c>
      <c r="J28" s="270">
        <v>0</v>
      </c>
      <c r="K28" s="127">
        <f t="shared" si="3"/>
        <v>0</v>
      </c>
    </row>
    <row r="29" spans="1:11" s="69" customFormat="1" ht="20.25" customHeight="1">
      <c r="A29" s="274" t="s">
        <v>209</v>
      </c>
      <c r="B29" s="275" t="s">
        <v>210</v>
      </c>
      <c r="C29" s="268" t="s">
        <v>135</v>
      </c>
      <c r="D29" s="269" t="s">
        <v>204</v>
      </c>
      <c r="E29" s="269" t="s">
        <v>219</v>
      </c>
      <c r="F29" s="270">
        <f t="shared" si="1"/>
        <v>0</v>
      </c>
      <c r="G29" s="270">
        <f>G30+G31+G32+G33+G34</f>
        <v>0</v>
      </c>
      <c r="H29" s="270">
        <f>H30+H31+H32+H33+H34</f>
        <v>0</v>
      </c>
      <c r="I29" s="270">
        <v>0</v>
      </c>
      <c r="J29" s="270">
        <f>J30+J31+J32+J33+J34</f>
        <v>0</v>
      </c>
      <c r="K29" s="127">
        <f t="shared" si="3"/>
        <v>0</v>
      </c>
    </row>
    <row r="30" spans="1:11" s="69" customFormat="1" ht="15" customHeight="1">
      <c r="A30" s="276"/>
      <c r="B30" s="277"/>
      <c r="C30" s="268" t="s">
        <v>99</v>
      </c>
      <c r="D30" s="269" t="s">
        <v>204</v>
      </c>
      <c r="E30" s="269" t="s">
        <v>219</v>
      </c>
      <c r="F30" s="270">
        <f t="shared" si="1"/>
        <v>0</v>
      </c>
      <c r="G30" s="270">
        <v>0</v>
      </c>
      <c r="H30" s="270">
        <v>0</v>
      </c>
      <c r="I30" s="270">
        <v>0</v>
      </c>
      <c r="J30" s="270">
        <v>0</v>
      </c>
      <c r="K30" s="127">
        <f t="shared" si="3"/>
        <v>0</v>
      </c>
    </row>
    <row r="31" spans="1:11" s="69" customFormat="1" ht="14.25" customHeight="1">
      <c r="A31" s="276"/>
      <c r="B31" s="277"/>
      <c r="C31" s="268" t="s">
        <v>100</v>
      </c>
      <c r="D31" s="269" t="s">
        <v>204</v>
      </c>
      <c r="E31" s="269" t="s">
        <v>219</v>
      </c>
      <c r="F31" s="270">
        <f t="shared" si="1"/>
        <v>0</v>
      </c>
      <c r="G31" s="270">
        <v>0</v>
      </c>
      <c r="H31" s="270">
        <v>0</v>
      </c>
      <c r="I31" s="270">
        <v>0</v>
      </c>
      <c r="J31" s="270">
        <v>0</v>
      </c>
      <c r="K31" s="127">
        <f t="shared" si="3"/>
        <v>0</v>
      </c>
    </row>
    <row r="32" spans="1:11" s="69" customFormat="1" ht="15.75" customHeight="1">
      <c r="A32" s="276"/>
      <c r="B32" s="277"/>
      <c r="C32" s="268" t="s">
        <v>101</v>
      </c>
      <c r="D32" s="269" t="s">
        <v>204</v>
      </c>
      <c r="E32" s="269" t="s">
        <v>219</v>
      </c>
      <c r="F32" s="270">
        <f t="shared" si="1"/>
        <v>0</v>
      </c>
      <c r="G32" s="270"/>
      <c r="H32" s="270"/>
      <c r="I32" s="270"/>
      <c r="J32" s="270">
        <v>0</v>
      </c>
      <c r="K32" s="127">
        <f t="shared" si="3"/>
        <v>0</v>
      </c>
    </row>
    <row r="33" spans="1:11" s="69" customFormat="1" ht="18" customHeight="1">
      <c r="A33" s="276"/>
      <c r="B33" s="277"/>
      <c r="C33" s="268" t="s">
        <v>96</v>
      </c>
      <c r="D33" s="269" t="s">
        <v>204</v>
      </c>
      <c r="E33" s="269" t="s">
        <v>219</v>
      </c>
      <c r="F33" s="270">
        <f t="shared" si="1"/>
        <v>0</v>
      </c>
      <c r="G33" s="270">
        <v>0</v>
      </c>
      <c r="H33" s="270">
        <v>0</v>
      </c>
      <c r="I33" s="270">
        <v>0</v>
      </c>
      <c r="J33" s="270">
        <v>0</v>
      </c>
      <c r="K33" s="127">
        <f t="shared" si="3"/>
        <v>0</v>
      </c>
    </row>
    <row r="34" spans="1:11" s="69" customFormat="1" ht="17.25" customHeight="1">
      <c r="A34" s="276"/>
      <c r="B34" s="277"/>
      <c r="C34" s="268" t="s">
        <v>105</v>
      </c>
      <c r="D34" s="269" t="s">
        <v>204</v>
      </c>
      <c r="E34" s="269" t="s">
        <v>219</v>
      </c>
      <c r="F34" s="270">
        <f t="shared" si="1"/>
        <v>0</v>
      </c>
      <c r="G34" s="270">
        <v>0</v>
      </c>
      <c r="H34" s="270">
        <v>0</v>
      </c>
      <c r="I34" s="270">
        <v>0</v>
      </c>
      <c r="J34" s="270">
        <v>0</v>
      </c>
      <c r="K34" s="127">
        <f t="shared" si="3"/>
        <v>0</v>
      </c>
    </row>
    <row r="35" spans="1:11" s="69" customFormat="1" ht="30" customHeight="1">
      <c r="A35" s="276"/>
      <c r="B35" s="277"/>
      <c r="C35" s="268" t="s">
        <v>208</v>
      </c>
      <c r="D35" s="269" t="s">
        <v>204</v>
      </c>
      <c r="E35" s="269" t="s">
        <v>219</v>
      </c>
      <c r="F35" s="270">
        <f t="shared" si="1"/>
        <v>0</v>
      </c>
      <c r="G35" s="270">
        <v>0</v>
      </c>
      <c r="H35" s="270">
        <v>0</v>
      </c>
      <c r="I35" s="270">
        <v>0</v>
      </c>
      <c r="J35" s="270">
        <v>0</v>
      </c>
      <c r="K35" s="127">
        <f t="shared" si="3"/>
        <v>0</v>
      </c>
    </row>
    <row r="36" spans="1:11" s="69" customFormat="1" ht="48" customHeight="1" hidden="1">
      <c r="A36" s="280"/>
      <c r="B36" s="281"/>
      <c r="C36" s="268"/>
      <c r="D36" s="269" t="s">
        <v>204</v>
      </c>
      <c r="E36" s="269" t="s">
        <v>205</v>
      </c>
      <c r="F36" s="270">
        <f t="shared" si="1"/>
        <v>0</v>
      </c>
      <c r="G36" s="270"/>
      <c r="H36" s="270"/>
      <c r="I36" s="270">
        <v>0</v>
      </c>
      <c r="J36" s="270">
        <v>0</v>
      </c>
      <c r="K36" s="127">
        <f t="shared" si="3"/>
        <v>0</v>
      </c>
    </row>
    <row r="37" spans="1:11" s="69" customFormat="1" ht="13.5" customHeight="1">
      <c r="A37" s="282" t="s">
        <v>211</v>
      </c>
      <c r="B37" s="275" t="s">
        <v>212</v>
      </c>
      <c r="C37" s="268" t="s">
        <v>135</v>
      </c>
      <c r="D37" s="269" t="s">
        <v>204</v>
      </c>
      <c r="E37" s="269" t="s">
        <v>220</v>
      </c>
      <c r="F37" s="270">
        <f t="shared" si="1"/>
        <v>0</v>
      </c>
      <c r="G37" s="270">
        <f>G38+G39+G40+G41+G42</f>
        <v>0</v>
      </c>
      <c r="H37" s="270">
        <f>H38+H39+H40+H41+H42</f>
        <v>0</v>
      </c>
      <c r="I37" s="270">
        <f>I38+I39+I40+I41+I42</f>
        <v>0</v>
      </c>
      <c r="J37" s="270">
        <v>0</v>
      </c>
      <c r="K37" s="127">
        <f t="shared" si="3"/>
        <v>0</v>
      </c>
    </row>
    <row r="38" spans="1:11" s="69" customFormat="1" ht="18.75" customHeight="1">
      <c r="A38" s="273"/>
      <c r="B38" s="277"/>
      <c r="C38" s="268" t="s">
        <v>99</v>
      </c>
      <c r="D38" s="269" t="s">
        <v>204</v>
      </c>
      <c r="E38" s="269" t="s">
        <v>220</v>
      </c>
      <c r="F38" s="270">
        <f t="shared" si="1"/>
        <v>0</v>
      </c>
      <c r="G38" s="270">
        <v>0</v>
      </c>
      <c r="H38" s="270">
        <v>0</v>
      </c>
      <c r="I38" s="270">
        <v>0</v>
      </c>
      <c r="J38" s="270">
        <v>0</v>
      </c>
      <c r="K38" s="127">
        <f t="shared" si="3"/>
        <v>0</v>
      </c>
    </row>
    <row r="39" spans="1:11" s="69" customFormat="1" ht="18.75" customHeight="1">
      <c r="A39" s="273"/>
      <c r="B39" s="277"/>
      <c r="C39" s="268" t="s">
        <v>100</v>
      </c>
      <c r="D39" s="269" t="s">
        <v>204</v>
      </c>
      <c r="E39" s="269" t="s">
        <v>220</v>
      </c>
      <c r="F39" s="270">
        <f t="shared" si="1"/>
        <v>0</v>
      </c>
      <c r="G39" s="270">
        <v>0</v>
      </c>
      <c r="H39" s="270">
        <v>0</v>
      </c>
      <c r="I39" s="270">
        <v>0</v>
      </c>
      <c r="J39" s="270">
        <v>0</v>
      </c>
      <c r="K39" s="127">
        <f t="shared" si="3"/>
        <v>0</v>
      </c>
    </row>
    <row r="40" spans="1:11" s="69" customFormat="1" ht="15">
      <c r="A40" s="273"/>
      <c r="B40" s="277"/>
      <c r="C40" s="268" t="s">
        <v>101</v>
      </c>
      <c r="D40" s="269" t="s">
        <v>204</v>
      </c>
      <c r="E40" s="269" t="s">
        <v>220</v>
      </c>
      <c r="F40" s="270">
        <f t="shared" si="1"/>
        <v>0</v>
      </c>
      <c r="G40" s="270"/>
      <c r="H40" s="270"/>
      <c r="I40" s="270"/>
      <c r="J40" s="270">
        <v>0</v>
      </c>
      <c r="K40" s="127">
        <f t="shared" si="3"/>
        <v>0</v>
      </c>
    </row>
    <row r="41" spans="1:11" s="69" customFormat="1" ht="15" customHeight="1">
      <c r="A41" s="273"/>
      <c r="B41" s="277"/>
      <c r="C41" s="268" t="s">
        <v>96</v>
      </c>
      <c r="D41" s="269" t="s">
        <v>204</v>
      </c>
      <c r="E41" s="269" t="s">
        <v>220</v>
      </c>
      <c r="F41" s="270">
        <f t="shared" si="1"/>
        <v>0</v>
      </c>
      <c r="G41" s="270">
        <v>0</v>
      </c>
      <c r="H41" s="270">
        <v>0</v>
      </c>
      <c r="I41" s="270">
        <v>0</v>
      </c>
      <c r="J41" s="270">
        <v>0</v>
      </c>
      <c r="K41" s="127">
        <f t="shared" si="3"/>
        <v>0</v>
      </c>
    </row>
    <row r="42" spans="1:11" s="69" customFormat="1" ht="18" customHeight="1">
      <c r="A42" s="273"/>
      <c r="B42" s="277"/>
      <c r="C42" s="268" t="s">
        <v>105</v>
      </c>
      <c r="D42" s="269" t="s">
        <v>204</v>
      </c>
      <c r="E42" s="269" t="s">
        <v>220</v>
      </c>
      <c r="F42" s="270">
        <f t="shared" si="1"/>
        <v>0</v>
      </c>
      <c r="G42" s="270">
        <v>0</v>
      </c>
      <c r="H42" s="270">
        <v>0</v>
      </c>
      <c r="I42" s="270">
        <v>0</v>
      </c>
      <c r="J42" s="270">
        <v>0</v>
      </c>
      <c r="K42" s="127">
        <f t="shared" si="3"/>
        <v>0</v>
      </c>
    </row>
    <row r="43" spans="1:11" s="69" customFormat="1" ht="16.5" customHeight="1">
      <c r="A43" s="283"/>
      <c r="B43" s="279"/>
      <c r="C43" s="268" t="s">
        <v>208</v>
      </c>
      <c r="D43" s="269" t="s">
        <v>204</v>
      </c>
      <c r="E43" s="269" t="s">
        <v>220</v>
      </c>
      <c r="F43" s="270">
        <f t="shared" si="1"/>
        <v>0</v>
      </c>
      <c r="G43" s="270">
        <v>0</v>
      </c>
      <c r="H43" s="270">
        <v>0</v>
      </c>
      <c r="I43" s="270">
        <v>0</v>
      </c>
      <c r="J43" s="270">
        <v>0</v>
      </c>
      <c r="K43" s="127">
        <f t="shared" si="3"/>
        <v>0</v>
      </c>
    </row>
    <row r="44" spans="1:11" s="128" customFormat="1" ht="15">
      <c r="A44" s="274" t="s">
        <v>109</v>
      </c>
      <c r="B44" s="275" t="s">
        <v>262</v>
      </c>
      <c r="C44" s="268" t="s">
        <v>135</v>
      </c>
      <c r="D44" s="269" t="s">
        <v>204</v>
      </c>
      <c r="E44" s="269" t="s">
        <v>221</v>
      </c>
      <c r="F44" s="270">
        <f t="shared" si="1"/>
        <v>205</v>
      </c>
      <c r="G44" s="284">
        <f>SUM(G45:G49)</f>
        <v>5</v>
      </c>
      <c r="H44" s="284">
        <f>SUM(H45:H49)</f>
        <v>150</v>
      </c>
      <c r="I44" s="284">
        <f>I45+I46+I47+I48+I49</f>
        <v>50</v>
      </c>
      <c r="J44" s="284">
        <f>J45+J46+J47+J48+J49</f>
        <v>0</v>
      </c>
      <c r="K44" s="127">
        <f t="shared" si="3"/>
        <v>205</v>
      </c>
    </row>
    <row r="45" spans="1:15" s="128" customFormat="1" ht="15" customHeight="1">
      <c r="A45" s="276"/>
      <c r="B45" s="277"/>
      <c r="C45" s="268" t="s">
        <v>99</v>
      </c>
      <c r="D45" s="269" t="s">
        <v>204</v>
      </c>
      <c r="E45" s="269" t="s">
        <v>221</v>
      </c>
      <c r="F45" s="270">
        <f t="shared" si="1"/>
        <v>0</v>
      </c>
      <c r="G45" s="284">
        <f aca="true" t="shared" si="5" ref="G45:J49">G52</f>
        <v>0</v>
      </c>
      <c r="H45" s="284">
        <f t="shared" si="5"/>
        <v>0</v>
      </c>
      <c r="I45" s="284">
        <f t="shared" si="5"/>
        <v>0</v>
      </c>
      <c r="J45" s="284">
        <f t="shared" si="5"/>
        <v>0</v>
      </c>
      <c r="K45" s="127">
        <f t="shared" si="3"/>
        <v>0</v>
      </c>
      <c r="L45" s="129">
        <v>719831.022</v>
      </c>
      <c r="M45" s="129">
        <v>748255.92</v>
      </c>
      <c r="N45" s="129">
        <f>M45/L45*M45</f>
        <v>777803.2686885874</v>
      </c>
      <c r="O45" s="129">
        <f>M45/L45*N45</f>
        <v>808517.3917269519</v>
      </c>
    </row>
    <row r="46" spans="1:15" s="128" customFormat="1" ht="15">
      <c r="A46" s="276"/>
      <c r="B46" s="277"/>
      <c r="C46" s="268" t="s">
        <v>100</v>
      </c>
      <c r="D46" s="269" t="s">
        <v>204</v>
      </c>
      <c r="E46" s="269" t="s">
        <v>221</v>
      </c>
      <c r="F46" s="270">
        <f t="shared" si="1"/>
        <v>0</v>
      </c>
      <c r="G46" s="284">
        <f>G53</f>
        <v>0</v>
      </c>
      <c r="H46" s="284">
        <v>0</v>
      </c>
      <c r="I46" s="284">
        <v>0</v>
      </c>
      <c r="J46" s="284">
        <v>0</v>
      </c>
      <c r="K46" s="127">
        <f t="shared" si="3"/>
        <v>0</v>
      </c>
      <c r="L46" s="130">
        <v>292508.37693</v>
      </c>
      <c r="M46" s="130">
        <v>212963.96276000002</v>
      </c>
      <c r="N46" s="130">
        <v>213005.91549</v>
      </c>
      <c r="O46" s="130">
        <v>40069.8</v>
      </c>
    </row>
    <row r="47" spans="1:15" s="128" customFormat="1" ht="15">
      <c r="A47" s="276"/>
      <c r="B47" s="277"/>
      <c r="C47" s="268" t="s">
        <v>101</v>
      </c>
      <c r="D47" s="269" t="s">
        <v>204</v>
      </c>
      <c r="E47" s="269" t="s">
        <v>221</v>
      </c>
      <c r="F47" s="270">
        <f t="shared" si="1"/>
        <v>205</v>
      </c>
      <c r="G47" s="284">
        <f>G54</f>
        <v>5</v>
      </c>
      <c r="H47" s="284">
        <f>H54</f>
        <v>150</v>
      </c>
      <c r="I47" s="284">
        <f>I54</f>
        <v>50</v>
      </c>
      <c r="J47" s="284">
        <f>J54</f>
        <v>0</v>
      </c>
      <c r="K47" s="127">
        <f t="shared" si="3"/>
        <v>205</v>
      </c>
      <c r="L47" s="129">
        <f>L45-L46</f>
        <v>427322.64506999997</v>
      </c>
      <c r="M47" s="129">
        <f>M45-M46</f>
        <v>535291.95724</v>
      </c>
      <c r="N47" s="129">
        <f>N45-N46</f>
        <v>564797.3531985873</v>
      </c>
      <c r="O47" s="129">
        <f>O45-O46</f>
        <v>768447.5917269519</v>
      </c>
    </row>
    <row r="48" spans="1:11" s="128" customFormat="1" ht="15">
      <c r="A48" s="276"/>
      <c r="B48" s="277"/>
      <c r="C48" s="268" t="s">
        <v>96</v>
      </c>
      <c r="D48" s="269" t="s">
        <v>204</v>
      </c>
      <c r="E48" s="269" t="s">
        <v>221</v>
      </c>
      <c r="F48" s="270">
        <f t="shared" si="1"/>
        <v>0</v>
      </c>
      <c r="G48" s="284">
        <f t="shared" si="5"/>
        <v>0</v>
      </c>
      <c r="H48" s="284">
        <f t="shared" si="5"/>
        <v>0</v>
      </c>
      <c r="I48" s="284">
        <f t="shared" si="5"/>
        <v>0</v>
      </c>
      <c r="J48" s="284">
        <f t="shared" si="5"/>
        <v>0</v>
      </c>
      <c r="K48" s="127">
        <f t="shared" si="3"/>
        <v>0</v>
      </c>
    </row>
    <row r="49" spans="1:11" s="128" customFormat="1" ht="15">
      <c r="A49" s="276"/>
      <c r="B49" s="277"/>
      <c r="C49" s="268" t="s">
        <v>105</v>
      </c>
      <c r="D49" s="269" t="s">
        <v>204</v>
      </c>
      <c r="E49" s="269" t="s">
        <v>221</v>
      </c>
      <c r="F49" s="270">
        <f t="shared" si="1"/>
        <v>0</v>
      </c>
      <c r="G49" s="284">
        <f t="shared" si="5"/>
        <v>0</v>
      </c>
      <c r="H49" s="284">
        <f t="shared" si="5"/>
        <v>0</v>
      </c>
      <c r="I49" s="284">
        <f t="shared" si="5"/>
        <v>0</v>
      </c>
      <c r="J49" s="284">
        <f t="shared" si="5"/>
        <v>0</v>
      </c>
      <c r="K49" s="127">
        <f t="shared" si="3"/>
        <v>0</v>
      </c>
    </row>
    <row r="50" spans="1:11" s="128" customFormat="1" ht="30">
      <c r="A50" s="276"/>
      <c r="B50" s="279"/>
      <c r="C50" s="268" t="s">
        <v>208</v>
      </c>
      <c r="D50" s="269" t="s">
        <v>204</v>
      </c>
      <c r="E50" s="269" t="s">
        <v>221</v>
      </c>
      <c r="F50" s="270">
        <f t="shared" si="1"/>
        <v>0</v>
      </c>
      <c r="G50" s="284"/>
      <c r="H50" s="284"/>
      <c r="I50" s="284"/>
      <c r="J50" s="284"/>
      <c r="K50" s="127">
        <f t="shared" si="3"/>
        <v>0</v>
      </c>
    </row>
    <row r="51" spans="1:11" s="69" customFormat="1" ht="15">
      <c r="A51" s="285" t="s">
        <v>213</v>
      </c>
      <c r="B51" s="267" t="s">
        <v>269</v>
      </c>
      <c r="C51" s="268" t="s">
        <v>135</v>
      </c>
      <c r="D51" s="269" t="s">
        <v>204</v>
      </c>
      <c r="E51" s="269" t="s">
        <v>222</v>
      </c>
      <c r="F51" s="270">
        <f t="shared" si="1"/>
        <v>205</v>
      </c>
      <c r="G51" s="284">
        <f>SUM(G52:G57)</f>
        <v>5</v>
      </c>
      <c r="H51" s="284">
        <f>SUM(H52:H57)</f>
        <v>150</v>
      </c>
      <c r="I51" s="284">
        <f>SUM(I52:I57)</f>
        <v>50</v>
      </c>
      <c r="J51" s="284">
        <f>SUM(J52:J57)</f>
        <v>0</v>
      </c>
      <c r="K51" s="127">
        <f t="shared" si="3"/>
        <v>205</v>
      </c>
    </row>
    <row r="52" spans="1:11" s="69" customFormat="1" ht="15.75" customHeight="1">
      <c r="A52" s="280"/>
      <c r="B52" s="271"/>
      <c r="C52" s="268" t="s">
        <v>99</v>
      </c>
      <c r="D52" s="269" t="s">
        <v>204</v>
      </c>
      <c r="E52" s="269" t="s">
        <v>222</v>
      </c>
      <c r="F52" s="270">
        <f t="shared" si="1"/>
        <v>0</v>
      </c>
      <c r="G52" s="284">
        <v>0</v>
      </c>
      <c r="H52" s="284">
        <v>0</v>
      </c>
      <c r="I52" s="284">
        <v>0</v>
      </c>
      <c r="J52" s="284">
        <v>0</v>
      </c>
      <c r="K52" s="127">
        <f t="shared" si="3"/>
        <v>0</v>
      </c>
    </row>
    <row r="53" spans="1:15" s="69" customFormat="1" ht="15.75" customHeight="1">
      <c r="A53" s="280"/>
      <c r="B53" s="271"/>
      <c r="C53" s="268" t="s">
        <v>100</v>
      </c>
      <c r="D53" s="269" t="s">
        <v>204</v>
      </c>
      <c r="E53" s="269" t="s">
        <v>222</v>
      </c>
      <c r="F53" s="270">
        <f t="shared" si="1"/>
        <v>0</v>
      </c>
      <c r="G53" s="284">
        <v>0</v>
      </c>
      <c r="H53" s="284">
        <v>0</v>
      </c>
      <c r="I53" s="284">
        <v>0</v>
      </c>
      <c r="J53" s="284">
        <v>0</v>
      </c>
      <c r="K53" s="127">
        <f t="shared" si="3"/>
        <v>0</v>
      </c>
      <c r="M53" s="69" t="e">
        <f>#REF!+#REF!</f>
        <v>#REF!</v>
      </c>
      <c r="N53" s="69" t="e">
        <f>#REF!+#REF!</f>
        <v>#REF!</v>
      </c>
      <c r="O53" s="69" t="e">
        <f>#REF!+#REF!</f>
        <v>#REF!</v>
      </c>
    </row>
    <row r="54" spans="1:11" s="69" customFormat="1" ht="15">
      <c r="A54" s="280"/>
      <c r="B54" s="271"/>
      <c r="C54" s="268" t="s">
        <v>101</v>
      </c>
      <c r="D54" s="269" t="s">
        <v>204</v>
      </c>
      <c r="E54" s="269" t="s">
        <v>222</v>
      </c>
      <c r="F54" s="270">
        <f t="shared" si="1"/>
        <v>205</v>
      </c>
      <c r="G54" s="286">
        <v>5</v>
      </c>
      <c r="H54" s="284">
        <v>150</v>
      </c>
      <c r="I54" s="284">
        <v>50</v>
      </c>
      <c r="J54" s="284">
        <v>0</v>
      </c>
      <c r="K54" s="127">
        <f t="shared" si="3"/>
        <v>205</v>
      </c>
    </row>
    <row r="55" spans="1:11" s="69" customFormat="1" ht="15">
      <c r="A55" s="280"/>
      <c r="B55" s="271"/>
      <c r="C55" s="268" t="s">
        <v>96</v>
      </c>
      <c r="D55" s="269" t="s">
        <v>204</v>
      </c>
      <c r="E55" s="269" t="s">
        <v>222</v>
      </c>
      <c r="F55" s="270">
        <f t="shared" si="1"/>
        <v>0</v>
      </c>
      <c r="G55" s="287">
        <v>0</v>
      </c>
      <c r="H55" s="284">
        <v>0</v>
      </c>
      <c r="I55" s="284">
        <v>0</v>
      </c>
      <c r="J55" s="284">
        <v>0</v>
      </c>
      <c r="K55" s="127">
        <f t="shared" si="3"/>
        <v>0</v>
      </c>
    </row>
    <row r="56" spans="1:11" s="69" customFormat="1" ht="15">
      <c r="A56" s="280"/>
      <c r="B56" s="271"/>
      <c r="C56" s="268" t="s">
        <v>105</v>
      </c>
      <c r="D56" s="269" t="s">
        <v>204</v>
      </c>
      <c r="E56" s="269" t="s">
        <v>222</v>
      </c>
      <c r="F56" s="270">
        <f t="shared" si="1"/>
        <v>0</v>
      </c>
      <c r="G56" s="284">
        <v>0</v>
      </c>
      <c r="H56" s="284">
        <v>0</v>
      </c>
      <c r="I56" s="284">
        <v>0</v>
      </c>
      <c r="J56" s="284">
        <v>0</v>
      </c>
      <c r="K56" s="127">
        <f t="shared" si="3"/>
        <v>0</v>
      </c>
    </row>
    <row r="57" spans="1:11" s="69" customFormat="1" ht="30">
      <c r="A57" s="288"/>
      <c r="B57" s="289"/>
      <c r="C57" s="268" t="s">
        <v>208</v>
      </c>
      <c r="D57" s="269" t="s">
        <v>204</v>
      </c>
      <c r="E57" s="269" t="s">
        <v>222</v>
      </c>
      <c r="F57" s="270">
        <f t="shared" si="1"/>
        <v>0</v>
      </c>
      <c r="G57" s="284"/>
      <c r="H57" s="284"/>
      <c r="I57" s="284"/>
      <c r="J57" s="284"/>
      <c r="K57" s="127">
        <f t="shared" si="3"/>
        <v>0</v>
      </c>
    </row>
    <row r="58" spans="1:11" s="128" customFormat="1" ht="15">
      <c r="A58" s="274" t="s">
        <v>191</v>
      </c>
      <c r="B58" s="275" t="s">
        <v>263</v>
      </c>
      <c r="C58" s="268" t="s">
        <v>135</v>
      </c>
      <c r="D58" s="269" t="s">
        <v>204</v>
      </c>
      <c r="E58" s="269" t="s">
        <v>223</v>
      </c>
      <c r="F58" s="270">
        <f t="shared" si="1"/>
        <v>0</v>
      </c>
      <c r="G58" s="284">
        <f>G59+G60+G61+G62+G63+G64</f>
        <v>0</v>
      </c>
      <c r="H58" s="284">
        <f>H59+H60+H61+H62+H63+H64</f>
        <v>0</v>
      </c>
      <c r="I58" s="284">
        <f>I59+I60+I61+I62+I63+I64</f>
        <v>0</v>
      </c>
      <c r="J58" s="284">
        <f>J59+J60+J61+J62+J63+J64</f>
        <v>0</v>
      </c>
      <c r="K58" s="127">
        <f t="shared" si="3"/>
        <v>0</v>
      </c>
    </row>
    <row r="59" spans="1:11" s="128" customFormat="1" ht="30">
      <c r="A59" s="276"/>
      <c r="B59" s="277"/>
      <c r="C59" s="268" t="s">
        <v>99</v>
      </c>
      <c r="D59" s="269" t="s">
        <v>204</v>
      </c>
      <c r="E59" s="269" t="s">
        <v>223</v>
      </c>
      <c r="F59" s="270">
        <f t="shared" si="1"/>
        <v>0</v>
      </c>
      <c r="G59" s="284">
        <f aca="true" t="shared" si="6" ref="G59:J62">G66</f>
        <v>0</v>
      </c>
      <c r="H59" s="284">
        <f t="shared" si="6"/>
        <v>0</v>
      </c>
      <c r="I59" s="284">
        <f t="shared" si="6"/>
        <v>0</v>
      </c>
      <c r="J59" s="284">
        <f t="shared" si="6"/>
        <v>0</v>
      </c>
      <c r="K59" s="127">
        <f t="shared" si="3"/>
        <v>0</v>
      </c>
    </row>
    <row r="60" spans="1:11" s="128" customFormat="1" ht="15">
      <c r="A60" s="276"/>
      <c r="B60" s="277"/>
      <c r="C60" s="268" t="s">
        <v>100</v>
      </c>
      <c r="D60" s="269" t="s">
        <v>204</v>
      </c>
      <c r="E60" s="269" t="s">
        <v>223</v>
      </c>
      <c r="F60" s="270">
        <f t="shared" si="1"/>
        <v>0</v>
      </c>
      <c r="G60" s="284">
        <f t="shared" si="6"/>
        <v>0</v>
      </c>
      <c r="H60" s="284">
        <f t="shared" si="6"/>
        <v>0</v>
      </c>
      <c r="I60" s="284">
        <f t="shared" si="6"/>
        <v>0</v>
      </c>
      <c r="J60" s="284">
        <f t="shared" si="6"/>
        <v>0</v>
      </c>
      <c r="K60" s="127">
        <f t="shared" si="3"/>
        <v>0</v>
      </c>
    </row>
    <row r="61" spans="1:11" s="128" customFormat="1" ht="15">
      <c r="A61" s="276"/>
      <c r="B61" s="277"/>
      <c r="C61" s="268" t="s">
        <v>101</v>
      </c>
      <c r="D61" s="269" t="s">
        <v>204</v>
      </c>
      <c r="E61" s="269" t="s">
        <v>223</v>
      </c>
      <c r="F61" s="270">
        <f t="shared" si="1"/>
        <v>0</v>
      </c>
      <c r="G61" s="284">
        <f t="shared" si="6"/>
        <v>0</v>
      </c>
      <c r="H61" s="284">
        <f t="shared" si="6"/>
        <v>0</v>
      </c>
      <c r="I61" s="284">
        <f t="shared" si="6"/>
        <v>0</v>
      </c>
      <c r="J61" s="284">
        <f t="shared" si="6"/>
        <v>0</v>
      </c>
      <c r="K61" s="127">
        <f t="shared" si="3"/>
        <v>0</v>
      </c>
    </row>
    <row r="62" spans="1:11" s="128" customFormat="1" ht="15">
      <c r="A62" s="276"/>
      <c r="B62" s="277"/>
      <c r="C62" s="268" t="s">
        <v>96</v>
      </c>
      <c r="D62" s="269" t="s">
        <v>204</v>
      </c>
      <c r="E62" s="269" t="s">
        <v>223</v>
      </c>
      <c r="F62" s="270">
        <f t="shared" si="1"/>
        <v>0</v>
      </c>
      <c r="G62" s="284">
        <f t="shared" si="6"/>
        <v>0</v>
      </c>
      <c r="H62" s="284">
        <f t="shared" si="6"/>
        <v>0</v>
      </c>
      <c r="I62" s="284">
        <f t="shared" si="6"/>
        <v>0</v>
      </c>
      <c r="J62" s="284">
        <f t="shared" si="6"/>
        <v>0</v>
      </c>
      <c r="K62" s="127">
        <f t="shared" si="3"/>
        <v>0</v>
      </c>
    </row>
    <row r="63" spans="1:11" s="128" customFormat="1" ht="15">
      <c r="A63" s="276"/>
      <c r="B63" s="277"/>
      <c r="C63" s="268" t="s">
        <v>105</v>
      </c>
      <c r="D63" s="269" t="s">
        <v>204</v>
      </c>
      <c r="E63" s="269" t="s">
        <v>223</v>
      </c>
      <c r="F63" s="270">
        <f t="shared" si="1"/>
        <v>0</v>
      </c>
      <c r="G63" s="284"/>
      <c r="H63" s="284"/>
      <c r="I63" s="284"/>
      <c r="J63" s="284"/>
      <c r="K63" s="127">
        <f t="shared" si="3"/>
        <v>0</v>
      </c>
    </row>
    <row r="64" spans="1:11" s="128" customFormat="1" ht="30">
      <c r="A64" s="276"/>
      <c r="B64" s="279"/>
      <c r="C64" s="268" t="s">
        <v>208</v>
      </c>
      <c r="D64" s="269" t="s">
        <v>204</v>
      </c>
      <c r="E64" s="269" t="s">
        <v>223</v>
      </c>
      <c r="F64" s="270">
        <f t="shared" si="1"/>
        <v>0</v>
      </c>
      <c r="G64" s="284"/>
      <c r="H64" s="284"/>
      <c r="I64" s="284"/>
      <c r="J64" s="284"/>
      <c r="K64" s="127">
        <f t="shared" si="3"/>
        <v>0</v>
      </c>
    </row>
    <row r="65" spans="1:11" s="69" customFormat="1" ht="15">
      <c r="A65" s="274" t="s">
        <v>214</v>
      </c>
      <c r="B65" s="275" t="s">
        <v>215</v>
      </c>
      <c r="C65" s="268" t="s">
        <v>135</v>
      </c>
      <c r="D65" s="269" t="s">
        <v>204</v>
      </c>
      <c r="E65" s="269" t="s">
        <v>224</v>
      </c>
      <c r="F65" s="270">
        <f t="shared" si="1"/>
        <v>0</v>
      </c>
      <c r="G65" s="284">
        <v>0</v>
      </c>
      <c r="H65" s="284">
        <f>H66+H67+H68+H69+H70+H71</f>
        <v>0</v>
      </c>
      <c r="I65" s="284">
        <f>I66+I67+I68+I69+I70+I71</f>
        <v>0</v>
      </c>
      <c r="J65" s="284">
        <f>J66+J67+J68+J69+J70+J71</f>
        <v>0</v>
      </c>
      <c r="K65" s="127">
        <f t="shared" si="3"/>
        <v>0</v>
      </c>
    </row>
    <row r="66" spans="1:11" s="69" customFormat="1" ht="15" customHeight="1">
      <c r="A66" s="276"/>
      <c r="B66" s="277"/>
      <c r="C66" s="268" t="s">
        <v>99</v>
      </c>
      <c r="D66" s="269" t="s">
        <v>204</v>
      </c>
      <c r="E66" s="269" t="s">
        <v>224</v>
      </c>
      <c r="F66" s="270">
        <f t="shared" si="1"/>
        <v>0</v>
      </c>
      <c r="G66" s="284">
        <v>0</v>
      </c>
      <c r="H66" s="284">
        <v>0</v>
      </c>
      <c r="I66" s="284">
        <v>0</v>
      </c>
      <c r="J66" s="284">
        <v>0</v>
      </c>
      <c r="K66" s="127">
        <f t="shared" si="3"/>
        <v>0</v>
      </c>
    </row>
    <row r="67" spans="1:11" s="69" customFormat="1" ht="18" customHeight="1">
      <c r="A67" s="276"/>
      <c r="B67" s="277"/>
      <c r="C67" s="268" t="s">
        <v>100</v>
      </c>
      <c r="D67" s="269" t="s">
        <v>204</v>
      </c>
      <c r="E67" s="269" t="s">
        <v>224</v>
      </c>
      <c r="F67" s="270">
        <f t="shared" si="1"/>
        <v>0</v>
      </c>
      <c r="G67" s="284">
        <v>0</v>
      </c>
      <c r="H67" s="284">
        <v>0</v>
      </c>
      <c r="I67" s="284">
        <v>0</v>
      </c>
      <c r="J67" s="284">
        <v>0</v>
      </c>
      <c r="K67" s="127">
        <f t="shared" si="3"/>
        <v>0</v>
      </c>
    </row>
    <row r="68" spans="1:11" s="69" customFormat="1" ht="15">
      <c r="A68" s="276"/>
      <c r="B68" s="277"/>
      <c r="C68" s="268" t="s">
        <v>101</v>
      </c>
      <c r="D68" s="269" t="s">
        <v>204</v>
      </c>
      <c r="E68" s="269" t="s">
        <v>224</v>
      </c>
      <c r="F68" s="270">
        <f t="shared" si="1"/>
        <v>0</v>
      </c>
      <c r="G68" s="284"/>
      <c r="H68" s="284"/>
      <c r="I68" s="284"/>
      <c r="J68" s="284">
        <v>0</v>
      </c>
      <c r="K68" s="127">
        <f t="shared" si="3"/>
        <v>0</v>
      </c>
    </row>
    <row r="69" spans="1:11" s="69" customFormat="1" ht="15">
      <c r="A69" s="276"/>
      <c r="B69" s="277"/>
      <c r="C69" s="268" t="s">
        <v>96</v>
      </c>
      <c r="D69" s="269" t="s">
        <v>204</v>
      </c>
      <c r="E69" s="269" t="s">
        <v>224</v>
      </c>
      <c r="F69" s="270">
        <f t="shared" si="1"/>
        <v>0</v>
      </c>
      <c r="G69" s="284">
        <v>0</v>
      </c>
      <c r="H69" s="284">
        <v>0</v>
      </c>
      <c r="I69" s="284">
        <v>0</v>
      </c>
      <c r="J69" s="284">
        <v>0</v>
      </c>
      <c r="K69" s="127">
        <f t="shared" si="3"/>
        <v>0</v>
      </c>
    </row>
    <row r="70" spans="1:11" s="69" customFormat="1" ht="15">
      <c r="A70" s="276"/>
      <c r="B70" s="277"/>
      <c r="C70" s="268" t="s">
        <v>105</v>
      </c>
      <c r="D70" s="269" t="s">
        <v>204</v>
      </c>
      <c r="E70" s="269" t="s">
        <v>224</v>
      </c>
      <c r="F70" s="270">
        <f t="shared" si="1"/>
        <v>0</v>
      </c>
      <c r="G70" s="284"/>
      <c r="H70" s="284"/>
      <c r="I70" s="284"/>
      <c r="J70" s="284"/>
      <c r="K70" s="127">
        <f t="shared" si="3"/>
        <v>0</v>
      </c>
    </row>
    <row r="71" spans="1:11" s="69" customFormat="1" ht="30">
      <c r="A71" s="278"/>
      <c r="B71" s="279"/>
      <c r="C71" s="268" t="s">
        <v>208</v>
      </c>
      <c r="D71" s="269" t="s">
        <v>204</v>
      </c>
      <c r="E71" s="269" t="s">
        <v>224</v>
      </c>
      <c r="F71" s="270">
        <f t="shared" si="1"/>
        <v>0</v>
      </c>
      <c r="G71" s="284"/>
      <c r="H71" s="284"/>
      <c r="I71" s="284"/>
      <c r="J71" s="284"/>
      <c r="K71" s="127">
        <f t="shared" si="3"/>
        <v>0</v>
      </c>
    </row>
  </sheetData>
  <sheetProtection/>
  <mergeCells count="24">
    <mergeCell ref="A8:A14"/>
    <mergeCell ref="B8:B14"/>
    <mergeCell ref="H1:J1"/>
    <mergeCell ref="A3:I3"/>
    <mergeCell ref="A5:A6"/>
    <mergeCell ref="B5:B6"/>
    <mergeCell ref="C5:C6"/>
    <mergeCell ref="D5:E5"/>
    <mergeCell ref="F5:J5"/>
    <mergeCell ref="A15:A21"/>
    <mergeCell ref="B15:B21"/>
    <mergeCell ref="A29:A35"/>
    <mergeCell ref="B29:B35"/>
    <mergeCell ref="B51:B57"/>
    <mergeCell ref="A58:A64"/>
    <mergeCell ref="B58:B64"/>
    <mergeCell ref="B37:B43"/>
    <mergeCell ref="A65:A71"/>
    <mergeCell ref="B65:B71"/>
    <mergeCell ref="A22:A28"/>
    <mergeCell ref="B22:B28"/>
    <mergeCell ref="A38:A43"/>
    <mergeCell ref="A44:A50"/>
    <mergeCell ref="B44:B50"/>
  </mergeCells>
  <printOptions/>
  <pageMargins left="0.31496062992125984" right="0.31496062992125984" top="0.3937007874015748" bottom="0.3937007874015748" header="0.1968503937007874" footer="0.1968503937007874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21"/>
  <sheetViews>
    <sheetView view="pageBreakPreview" zoomScaleSheetLayoutView="100" workbookViewId="0" topLeftCell="A1">
      <selection activeCell="D16" sqref="D16"/>
    </sheetView>
  </sheetViews>
  <sheetFormatPr defaultColWidth="9.00390625" defaultRowHeight="12.75"/>
  <cols>
    <col min="1" max="1" width="5.875" style="1" customWidth="1"/>
    <col min="2" max="2" width="37.75390625" style="1" customWidth="1"/>
    <col min="3" max="3" width="28.75390625" style="1" customWidth="1"/>
    <col min="4" max="4" width="25.75390625" style="1" customWidth="1"/>
    <col min="5" max="16384" width="9.125" style="1" customWidth="1"/>
  </cols>
  <sheetData>
    <row r="1" s="2" customFormat="1" ht="15">
      <c r="D1" s="6" t="s">
        <v>258</v>
      </c>
    </row>
    <row r="2" s="2" customFormat="1" ht="15"/>
    <row r="3" spans="1:4" ht="15.75">
      <c r="A3" s="187" t="s">
        <v>145</v>
      </c>
      <c r="B3" s="187"/>
      <c r="C3" s="187"/>
      <c r="D3" s="187"/>
    </row>
    <row r="4" s="2" customFormat="1" ht="15"/>
    <row r="5" spans="1:4" ht="12.75">
      <c r="A5" s="213" t="s">
        <v>15</v>
      </c>
      <c r="B5" s="213" t="s">
        <v>85</v>
      </c>
      <c r="C5" s="213" t="s">
        <v>84</v>
      </c>
      <c r="D5" s="213" t="s">
        <v>16</v>
      </c>
    </row>
    <row r="6" spans="1:4" ht="12.75">
      <c r="A6" s="214"/>
      <c r="B6" s="214"/>
      <c r="C6" s="214"/>
      <c r="D6" s="214"/>
    </row>
    <row r="7" spans="1:4" ht="30" customHeight="1">
      <c r="A7" s="25">
        <v>1</v>
      </c>
      <c r="B7" s="25">
        <v>2</v>
      </c>
      <c r="C7" s="25">
        <v>3</v>
      </c>
      <c r="D7" s="25">
        <v>4</v>
      </c>
    </row>
    <row r="8" spans="1:4" ht="54" customHeight="1">
      <c r="A8" s="132">
        <v>1</v>
      </c>
      <c r="B8" s="133" t="s">
        <v>259</v>
      </c>
      <c r="C8" s="133"/>
      <c r="D8" s="134" t="s">
        <v>10</v>
      </c>
    </row>
    <row r="9" spans="1:4" ht="39.75" customHeight="1">
      <c r="A9" s="135" t="s">
        <v>39</v>
      </c>
      <c r="B9" s="136" t="s">
        <v>232</v>
      </c>
      <c r="C9" s="27" t="s">
        <v>264</v>
      </c>
      <c r="D9" s="137"/>
    </row>
    <row r="10" spans="1:4" ht="25.5">
      <c r="A10" s="135" t="s">
        <v>109</v>
      </c>
      <c r="B10" s="136" t="s">
        <v>233</v>
      </c>
      <c r="C10" s="27" t="s">
        <v>264</v>
      </c>
      <c r="D10" s="137"/>
    </row>
    <row r="11" spans="1:4" ht="53.25" customHeight="1">
      <c r="A11" s="135" t="s">
        <v>191</v>
      </c>
      <c r="B11" s="136" t="s">
        <v>234</v>
      </c>
      <c r="C11" s="27" t="s">
        <v>264</v>
      </c>
      <c r="D11" s="137"/>
    </row>
    <row r="12" spans="1:4" ht="51" customHeight="1">
      <c r="A12" s="135" t="s">
        <v>235</v>
      </c>
      <c r="B12" s="136" t="s">
        <v>236</v>
      </c>
      <c r="C12" s="27" t="s">
        <v>264</v>
      </c>
      <c r="D12" s="137"/>
    </row>
    <row r="13" spans="1:4" ht="51" customHeight="1">
      <c r="A13" s="135" t="s">
        <v>237</v>
      </c>
      <c r="B13" s="136" t="s">
        <v>238</v>
      </c>
      <c r="C13" s="27" t="s">
        <v>264</v>
      </c>
      <c r="D13" s="137"/>
    </row>
    <row r="14" spans="1:4" ht="51" customHeight="1">
      <c r="A14" s="135" t="s">
        <v>239</v>
      </c>
      <c r="B14" s="136" t="s">
        <v>240</v>
      </c>
      <c r="C14" s="27" t="s">
        <v>264</v>
      </c>
      <c r="D14" s="137"/>
    </row>
    <row r="15" spans="1:4" ht="51">
      <c r="A15" s="132" t="s">
        <v>20</v>
      </c>
      <c r="B15" s="133" t="s">
        <v>241</v>
      </c>
      <c r="C15" s="133"/>
      <c r="D15" s="134" t="s">
        <v>10</v>
      </c>
    </row>
    <row r="16" spans="1:4" s="73" customFormat="1" ht="76.5">
      <c r="A16" s="135" t="s">
        <v>22</v>
      </c>
      <c r="B16" s="136" t="s">
        <v>251</v>
      </c>
      <c r="C16" s="27" t="s">
        <v>264</v>
      </c>
      <c r="D16" s="137" t="s">
        <v>271</v>
      </c>
    </row>
    <row r="17" spans="1:4" ht="38.25">
      <c r="A17" s="132" t="s">
        <v>61</v>
      </c>
      <c r="B17" s="133" t="s">
        <v>173</v>
      </c>
      <c r="C17" s="133"/>
      <c r="D17" s="134" t="s">
        <v>10</v>
      </c>
    </row>
    <row r="18" spans="1:4" ht="63.75">
      <c r="A18" s="135" t="s">
        <v>174</v>
      </c>
      <c r="B18" s="27" t="s">
        <v>215</v>
      </c>
      <c r="C18" s="136" t="s">
        <v>264</v>
      </c>
      <c r="D18" s="137"/>
    </row>
    <row r="19" spans="1:4" ht="63.75">
      <c r="A19" s="135" t="s">
        <v>177</v>
      </c>
      <c r="B19" s="136" t="s">
        <v>250</v>
      </c>
      <c r="C19" s="136" t="s">
        <v>264</v>
      </c>
      <c r="D19" s="137"/>
    </row>
    <row r="20" spans="1:4" ht="40.5" customHeight="1">
      <c r="A20" s="26" t="s">
        <v>253</v>
      </c>
      <c r="B20" s="27" t="s">
        <v>252</v>
      </c>
      <c r="C20" s="27" t="s">
        <v>264</v>
      </c>
      <c r="D20" s="28"/>
    </row>
    <row r="21" spans="1:4" ht="25.5">
      <c r="A21" s="26" t="s">
        <v>255</v>
      </c>
      <c r="B21" s="27" t="s">
        <v>254</v>
      </c>
      <c r="C21" s="27" t="s">
        <v>264</v>
      </c>
      <c r="D21" s="28"/>
    </row>
  </sheetData>
  <sheetProtection/>
  <mergeCells count="5">
    <mergeCell ref="A3:D3"/>
    <mergeCell ref="A5:A6"/>
    <mergeCell ref="B5:B6"/>
    <mergeCell ref="C5:C6"/>
    <mergeCell ref="D5:D6"/>
  </mergeCells>
  <printOptions/>
  <pageMargins left="0.3937007874015748" right="0.31496062992125984" top="0.3937007874015748" bottom="0.3937007874015748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E94"/>
  <sheetViews>
    <sheetView view="pageBreakPreview" zoomScale="120" zoomScaleSheetLayoutView="120" zoomScalePageLayoutView="0" workbookViewId="0" topLeftCell="A4">
      <selection activeCell="A9" sqref="A9:J91"/>
    </sheetView>
  </sheetViews>
  <sheetFormatPr defaultColWidth="9.00390625" defaultRowHeight="12.75"/>
  <cols>
    <col min="1" max="1" width="7.125" style="1" customWidth="1"/>
    <col min="2" max="2" width="36.75390625" style="1" customWidth="1"/>
    <col min="3" max="3" width="8.75390625" style="1" customWidth="1"/>
    <col min="4" max="5" width="8.125" style="1" customWidth="1"/>
    <col min="6" max="6" width="8.625" style="1" customWidth="1"/>
    <col min="7" max="7" width="7.00390625" style="1" customWidth="1"/>
    <col min="8" max="8" width="22.875" style="1" customWidth="1"/>
    <col min="9" max="9" width="23.375" style="1" customWidth="1"/>
    <col min="10" max="10" width="6.75390625" style="1" customWidth="1"/>
    <col min="11" max="11" width="9.375" style="1" customWidth="1"/>
    <col min="12" max="30" width="2.375" style="1" bestFit="1" customWidth="1"/>
    <col min="31" max="31" width="3.00390625" style="1" customWidth="1"/>
    <col min="32" max="16384" width="9.125" style="1" customWidth="1"/>
  </cols>
  <sheetData>
    <row r="1" spans="9:31" s="2" customFormat="1" ht="15">
      <c r="I1" s="225"/>
      <c r="J1" s="226"/>
      <c r="K1" s="226"/>
      <c r="AE1" s="6" t="s">
        <v>78</v>
      </c>
    </row>
    <row r="2" s="2" customFormat="1" ht="15">
      <c r="I2" s="36"/>
    </row>
    <row r="3" spans="1:31" ht="18.75">
      <c r="A3" s="187" t="s">
        <v>146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</row>
    <row r="4" s="2" customFormat="1" ht="15"/>
    <row r="5" spans="1:31" s="30" customFormat="1" ht="18" customHeight="1">
      <c r="A5" s="224" t="s">
        <v>15</v>
      </c>
      <c r="B5" s="224" t="s">
        <v>155</v>
      </c>
      <c r="C5" s="224" t="s">
        <v>29</v>
      </c>
      <c r="D5" s="224"/>
      <c r="E5" s="224"/>
      <c r="F5" s="224"/>
      <c r="G5" s="224" t="s">
        <v>28</v>
      </c>
      <c r="H5" s="224" t="s">
        <v>86</v>
      </c>
      <c r="I5" s="224" t="s">
        <v>25</v>
      </c>
      <c r="J5" s="224" t="s">
        <v>26</v>
      </c>
      <c r="K5" s="224" t="s">
        <v>27</v>
      </c>
      <c r="L5" s="224" t="s">
        <v>30</v>
      </c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</row>
    <row r="6" spans="1:31" s="30" customFormat="1" ht="18" customHeight="1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 t="s">
        <v>242</v>
      </c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 t="s">
        <v>243</v>
      </c>
      <c r="Y6" s="224"/>
      <c r="Z6" s="224"/>
      <c r="AA6" s="224"/>
      <c r="AB6" s="224" t="s">
        <v>244</v>
      </c>
      <c r="AC6" s="224"/>
      <c r="AD6" s="224"/>
      <c r="AE6" s="224"/>
    </row>
    <row r="7" spans="1:31" s="30" customFormat="1" ht="51.75" customHeight="1">
      <c r="A7" s="224"/>
      <c r="B7" s="224"/>
      <c r="C7" s="31" t="s">
        <v>11</v>
      </c>
      <c r="D7" s="31">
        <v>2016</v>
      </c>
      <c r="E7" s="31">
        <v>2017</v>
      </c>
      <c r="F7" s="31">
        <v>2018</v>
      </c>
      <c r="G7" s="224"/>
      <c r="H7" s="224"/>
      <c r="I7" s="224"/>
      <c r="J7" s="224"/>
      <c r="K7" s="224"/>
      <c r="L7" s="31">
        <v>1</v>
      </c>
      <c r="M7" s="31">
        <v>2</v>
      </c>
      <c r="N7" s="31">
        <v>3</v>
      </c>
      <c r="O7" s="31">
        <v>4</v>
      </c>
      <c r="P7" s="31">
        <v>5</v>
      </c>
      <c r="Q7" s="31">
        <v>6</v>
      </c>
      <c r="R7" s="31">
        <v>7</v>
      </c>
      <c r="S7" s="31">
        <v>8</v>
      </c>
      <c r="T7" s="31">
        <v>9</v>
      </c>
      <c r="U7" s="31">
        <v>10</v>
      </c>
      <c r="V7" s="31">
        <v>11</v>
      </c>
      <c r="W7" s="31">
        <v>12</v>
      </c>
      <c r="X7" s="31">
        <v>1</v>
      </c>
      <c r="Y7" s="31">
        <v>2</v>
      </c>
      <c r="Z7" s="31">
        <v>3</v>
      </c>
      <c r="AA7" s="31">
        <v>4</v>
      </c>
      <c r="AB7" s="31">
        <v>1</v>
      </c>
      <c r="AC7" s="31">
        <v>2</v>
      </c>
      <c r="AD7" s="31">
        <v>3</v>
      </c>
      <c r="AE7" s="31">
        <v>4</v>
      </c>
    </row>
    <row r="8" spans="1:31" s="30" customFormat="1" ht="9.75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56">
        <v>10</v>
      </c>
      <c r="K8" s="56">
        <v>11</v>
      </c>
      <c r="L8" s="56">
        <v>12</v>
      </c>
      <c r="M8" s="56">
        <v>13</v>
      </c>
      <c r="N8" s="56">
        <v>14</v>
      </c>
      <c r="O8" s="56">
        <v>15</v>
      </c>
      <c r="P8" s="56">
        <v>16</v>
      </c>
      <c r="Q8" s="56">
        <v>17</v>
      </c>
      <c r="R8" s="56">
        <v>18</v>
      </c>
      <c r="S8" s="56">
        <v>19</v>
      </c>
      <c r="T8" s="56">
        <v>20</v>
      </c>
      <c r="U8" s="56">
        <v>21</v>
      </c>
      <c r="V8" s="56">
        <v>22</v>
      </c>
      <c r="W8" s="56">
        <v>23</v>
      </c>
      <c r="X8" s="56">
        <v>24</v>
      </c>
      <c r="Y8" s="56">
        <v>25</v>
      </c>
      <c r="Z8" s="56">
        <v>26</v>
      </c>
      <c r="AA8" s="56">
        <v>27</v>
      </c>
      <c r="AB8" s="56">
        <v>28</v>
      </c>
      <c r="AC8" s="56">
        <v>29</v>
      </c>
      <c r="AD8" s="56">
        <v>30</v>
      </c>
      <c r="AE8" s="56">
        <v>31</v>
      </c>
    </row>
    <row r="9" spans="1:31" s="30" customFormat="1" ht="29.25" customHeight="1">
      <c r="A9" s="290" t="s">
        <v>103</v>
      </c>
      <c r="B9" s="291" t="s">
        <v>259</v>
      </c>
      <c r="C9" s="292">
        <f>D9+E9+F9</f>
        <v>0</v>
      </c>
      <c r="D9" s="292">
        <f>D10</f>
        <v>0</v>
      </c>
      <c r="E9" s="292">
        <f>E10</f>
        <v>0</v>
      </c>
      <c r="F9" s="292">
        <f>F10</f>
        <v>0</v>
      </c>
      <c r="G9" s="293" t="s">
        <v>104</v>
      </c>
      <c r="H9" s="294"/>
      <c r="I9" s="294"/>
      <c r="J9" s="294"/>
      <c r="K9" s="59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9"/>
    </row>
    <row r="10" spans="1:31" s="140" customFormat="1" ht="9.75">
      <c r="A10" s="295" t="s">
        <v>89</v>
      </c>
      <c r="B10" s="296"/>
      <c r="C10" s="292">
        <f>D10+E10+F10</f>
        <v>0</v>
      </c>
      <c r="D10" s="292">
        <f>D15+D14+D13+D12+D11</f>
        <v>0</v>
      </c>
      <c r="E10" s="292">
        <f>E15+E14+E13+E12+E11</f>
        <v>0</v>
      </c>
      <c r="F10" s="292">
        <f>F15+F14+F13+F12+F11</f>
        <v>0</v>
      </c>
      <c r="G10" s="297"/>
      <c r="H10" s="298"/>
      <c r="I10" s="297"/>
      <c r="J10" s="299"/>
      <c r="K10" s="222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9"/>
    </row>
    <row r="11" spans="1:31" s="140" customFormat="1" ht="12.75" customHeight="1">
      <c r="A11" s="300" t="s">
        <v>17</v>
      </c>
      <c r="B11" s="301"/>
      <c r="C11" s="302">
        <f>C32</f>
        <v>0</v>
      </c>
      <c r="D11" s="302">
        <f>D18+D25+D32</f>
        <v>0</v>
      </c>
      <c r="E11" s="302">
        <f>E18+E25+E32</f>
        <v>0</v>
      </c>
      <c r="F11" s="302">
        <f>F18+F25+F32</f>
        <v>0</v>
      </c>
      <c r="G11" s="303"/>
      <c r="H11" s="304"/>
      <c r="I11" s="303"/>
      <c r="J11" s="305"/>
      <c r="K11" s="223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20"/>
    </row>
    <row r="12" spans="1:31" s="140" customFormat="1" ht="11.25" customHeight="1">
      <c r="A12" s="300" t="s">
        <v>40</v>
      </c>
      <c r="B12" s="301"/>
      <c r="C12" s="302">
        <f>C33</f>
        <v>0</v>
      </c>
      <c r="D12" s="302">
        <f aca="true" t="shared" si="0" ref="D12:F15">D19+D26+D33</f>
        <v>0</v>
      </c>
      <c r="E12" s="302">
        <f t="shared" si="0"/>
        <v>0</v>
      </c>
      <c r="F12" s="302">
        <f t="shared" si="0"/>
        <v>0</v>
      </c>
      <c r="G12" s="303"/>
      <c r="H12" s="304"/>
      <c r="I12" s="303"/>
      <c r="J12" s="305"/>
      <c r="K12" s="223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20"/>
    </row>
    <row r="13" spans="1:31" s="140" customFormat="1" ht="9.75" customHeight="1">
      <c r="A13" s="300" t="s">
        <v>41</v>
      </c>
      <c r="B13" s="301"/>
      <c r="C13" s="302">
        <f>C34</f>
        <v>0</v>
      </c>
      <c r="D13" s="302">
        <f t="shared" si="0"/>
        <v>0</v>
      </c>
      <c r="E13" s="302">
        <f t="shared" si="0"/>
        <v>0</v>
      </c>
      <c r="F13" s="302">
        <f t="shared" si="0"/>
        <v>0</v>
      </c>
      <c r="G13" s="303"/>
      <c r="H13" s="304"/>
      <c r="I13" s="303"/>
      <c r="J13" s="305"/>
      <c r="K13" s="223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20"/>
    </row>
    <row r="14" spans="1:31" s="140" customFormat="1" ht="15" customHeight="1">
      <c r="A14" s="300" t="s">
        <v>245</v>
      </c>
      <c r="B14" s="301"/>
      <c r="C14" s="302">
        <f>C35</f>
        <v>0</v>
      </c>
      <c r="D14" s="302">
        <f t="shared" si="0"/>
        <v>0</v>
      </c>
      <c r="E14" s="302">
        <f t="shared" si="0"/>
        <v>0</v>
      </c>
      <c r="F14" s="302">
        <f t="shared" si="0"/>
        <v>0</v>
      </c>
      <c r="G14" s="303"/>
      <c r="H14" s="304"/>
      <c r="I14" s="303"/>
      <c r="J14" s="305"/>
      <c r="K14" s="223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20"/>
    </row>
    <row r="15" spans="1:31" s="140" customFormat="1" ht="14.25" customHeight="1">
      <c r="A15" s="300" t="s">
        <v>13</v>
      </c>
      <c r="B15" s="301"/>
      <c r="C15" s="302">
        <f>C36</f>
        <v>0</v>
      </c>
      <c r="D15" s="302">
        <f t="shared" si="0"/>
        <v>0</v>
      </c>
      <c r="E15" s="302">
        <f t="shared" si="0"/>
        <v>0</v>
      </c>
      <c r="F15" s="302">
        <f t="shared" si="0"/>
        <v>0</v>
      </c>
      <c r="G15" s="303"/>
      <c r="H15" s="304"/>
      <c r="I15" s="303"/>
      <c r="J15" s="305"/>
      <c r="K15" s="223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20"/>
    </row>
    <row r="16" spans="1:31" s="140" customFormat="1" ht="41.25" customHeight="1">
      <c r="A16" s="306" t="s">
        <v>18</v>
      </c>
      <c r="B16" s="307" t="s">
        <v>265</v>
      </c>
      <c r="C16" s="308">
        <f>D16+E16+F16</f>
        <v>0</v>
      </c>
      <c r="D16" s="308">
        <f>D17</f>
        <v>0</v>
      </c>
      <c r="E16" s="308">
        <f>E17</f>
        <v>0</v>
      </c>
      <c r="F16" s="308">
        <f>F17</f>
        <v>0</v>
      </c>
      <c r="G16" s="309"/>
      <c r="H16" s="310" t="s">
        <v>264</v>
      </c>
      <c r="I16" s="311" t="s">
        <v>185</v>
      </c>
      <c r="J16" s="312" t="s">
        <v>246</v>
      </c>
      <c r="K16" s="221" t="s">
        <v>247</v>
      </c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2"/>
    </row>
    <row r="17" spans="1:31" s="140" customFormat="1" ht="14.25" customHeight="1">
      <c r="A17" s="300" t="s">
        <v>89</v>
      </c>
      <c r="B17" s="301"/>
      <c r="C17" s="302">
        <f aca="true" t="shared" si="1" ref="C17:C29">D17+E17+F17</f>
        <v>0</v>
      </c>
      <c r="D17" s="302">
        <f>D18+D19+D20+D21+D22</f>
        <v>0</v>
      </c>
      <c r="E17" s="302">
        <f>E18+E19+E20+E21+E22</f>
        <v>0</v>
      </c>
      <c r="F17" s="302">
        <f>F18+F19+F20+F21+F22</f>
        <v>0</v>
      </c>
      <c r="G17" s="309"/>
      <c r="H17" s="310"/>
      <c r="I17" s="311"/>
      <c r="J17" s="312"/>
      <c r="K17" s="22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2"/>
    </row>
    <row r="18" spans="1:31" s="140" customFormat="1" ht="14.25" customHeight="1">
      <c r="A18" s="300" t="s">
        <v>17</v>
      </c>
      <c r="B18" s="301"/>
      <c r="C18" s="302">
        <f t="shared" si="1"/>
        <v>0</v>
      </c>
      <c r="D18" s="302"/>
      <c r="E18" s="302"/>
      <c r="F18" s="302"/>
      <c r="G18" s="309"/>
      <c r="H18" s="310"/>
      <c r="I18" s="311"/>
      <c r="J18" s="312"/>
      <c r="K18" s="22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2"/>
    </row>
    <row r="19" spans="1:31" s="140" customFormat="1" ht="14.25" customHeight="1">
      <c r="A19" s="300" t="s">
        <v>40</v>
      </c>
      <c r="B19" s="301"/>
      <c r="C19" s="302">
        <f t="shared" si="1"/>
        <v>0</v>
      </c>
      <c r="D19" s="302"/>
      <c r="E19" s="302"/>
      <c r="F19" s="302"/>
      <c r="G19" s="309"/>
      <c r="H19" s="310"/>
      <c r="I19" s="311"/>
      <c r="J19" s="312"/>
      <c r="K19" s="22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2"/>
    </row>
    <row r="20" spans="1:31" s="140" customFormat="1" ht="14.25" customHeight="1">
      <c r="A20" s="300" t="s">
        <v>41</v>
      </c>
      <c r="B20" s="301"/>
      <c r="C20" s="302">
        <f t="shared" si="1"/>
        <v>0</v>
      </c>
      <c r="D20" s="302"/>
      <c r="E20" s="302"/>
      <c r="F20" s="302"/>
      <c r="G20" s="309"/>
      <c r="H20" s="310"/>
      <c r="I20" s="311"/>
      <c r="J20" s="312"/>
      <c r="K20" s="22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2"/>
    </row>
    <row r="21" spans="1:31" s="140" customFormat="1" ht="14.25" customHeight="1">
      <c r="A21" s="300" t="s">
        <v>245</v>
      </c>
      <c r="B21" s="301"/>
      <c r="C21" s="302">
        <f t="shared" si="1"/>
        <v>0</v>
      </c>
      <c r="D21" s="302"/>
      <c r="E21" s="302"/>
      <c r="F21" s="302"/>
      <c r="G21" s="309"/>
      <c r="H21" s="310"/>
      <c r="I21" s="311"/>
      <c r="J21" s="312"/>
      <c r="K21" s="22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2"/>
    </row>
    <row r="22" spans="1:31" s="140" customFormat="1" ht="14.25" customHeight="1">
      <c r="A22" s="300" t="s">
        <v>13</v>
      </c>
      <c r="B22" s="301"/>
      <c r="C22" s="302">
        <f t="shared" si="1"/>
        <v>0</v>
      </c>
      <c r="D22" s="302"/>
      <c r="E22" s="302"/>
      <c r="F22" s="302"/>
      <c r="G22" s="309"/>
      <c r="H22" s="310"/>
      <c r="I22" s="311"/>
      <c r="J22" s="312"/>
      <c r="K22" s="22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2"/>
    </row>
    <row r="23" spans="1:31" s="140" customFormat="1" ht="42.75" customHeight="1">
      <c r="A23" s="306" t="s">
        <v>19</v>
      </c>
      <c r="B23" s="307" t="s">
        <v>225</v>
      </c>
      <c r="C23" s="308">
        <f t="shared" si="1"/>
        <v>0</v>
      </c>
      <c r="D23" s="308">
        <f>D24</f>
        <v>0</v>
      </c>
      <c r="E23" s="308">
        <f>E24</f>
        <v>0</v>
      </c>
      <c r="F23" s="308">
        <f>F24</f>
        <v>0</v>
      </c>
      <c r="G23" s="309"/>
      <c r="H23" s="310" t="s">
        <v>264</v>
      </c>
      <c r="I23" s="313" t="s">
        <v>187</v>
      </c>
      <c r="J23" s="312" t="s">
        <v>246</v>
      </c>
      <c r="K23" s="221" t="s">
        <v>247</v>
      </c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2"/>
    </row>
    <row r="24" spans="1:31" s="140" customFormat="1" ht="14.25" customHeight="1">
      <c r="A24" s="300" t="s">
        <v>89</v>
      </c>
      <c r="B24" s="301"/>
      <c r="C24" s="302">
        <f t="shared" si="1"/>
        <v>0</v>
      </c>
      <c r="D24" s="302">
        <f>D25+D26+D27+D28+D29</f>
        <v>0</v>
      </c>
      <c r="E24" s="302">
        <f>E25+E26+E27+E28+E29</f>
        <v>0</v>
      </c>
      <c r="F24" s="302">
        <f>F25+F26+F27+F28+F29</f>
        <v>0</v>
      </c>
      <c r="G24" s="309"/>
      <c r="H24" s="310"/>
      <c r="I24" s="314"/>
      <c r="J24" s="312"/>
      <c r="K24" s="22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2"/>
    </row>
    <row r="25" spans="1:31" s="140" customFormat="1" ht="14.25" customHeight="1">
      <c r="A25" s="300" t="s">
        <v>17</v>
      </c>
      <c r="B25" s="301"/>
      <c r="C25" s="302">
        <f t="shared" si="1"/>
        <v>0</v>
      </c>
      <c r="D25" s="302"/>
      <c r="E25" s="302"/>
      <c r="F25" s="302"/>
      <c r="G25" s="309"/>
      <c r="H25" s="310"/>
      <c r="I25" s="314"/>
      <c r="J25" s="312"/>
      <c r="K25" s="22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2"/>
    </row>
    <row r="26" spans="1:31" s="140" customFormat="1" ht="14.25" customHeight="1">
      <c r="A26" s="300" t="s">
        <v>40</v>
      </c>
      <c r="B26" s="301"/>
      <c r="C26" s="302">
        <f t="shared" si="1"/>
        <v>0</v>
      </c>
      <c r="D26" s="302"/>
      <c r="E26" s="302"/>
      <c r="F26" s="302"/>
      <c r="G26" s="309"/>
      <c r="H26" s="310"/>
      <c r="I26" s="314"/>
      <c r="J26" s="312"/>
      <c r="K26" s="22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2"/>
    </row>
    <row r="27" spans="1:31" s="140" customFormat="1" ht="14.25" customHeight="1">
      <c r="A27" s="300" t="s">
        <v>41</v>
      </c>
      <c r="B27" s="301"/>
      <c r="C27" s="302">
        <f t="shared" si="1"/>
        <v>0</v>
      </c>
      <c r="D27" s="302"/>
      <c r="E27" s="302"/>
      <c r="F27" s="302"/>
      <c r="G27" s="309"/>
      <c r="H27" s="310"/>
      <c r="I27" s="314"/>
      <c r="J27" s="312"/>
      <c r="K27" s="22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2"/>
    </row>
    <row r="28" spans="1:31" s="140" customFormat="1" ht="14.25" customHeight="1">
      <c r="A28" s="300" t="s">
        <v>245</v>
      </c>
      <c r="B28" s="301"/>
      <c r="C28" s="302">
        <f t="shared" si="1"/>
        <v>0</v>
      </c>
      <c r="D28" s="302"/>
      <c r="E28" s="302"/>
      <c r="F28" s="302"/>
      <c r="G28" s="309"/>
      <c r="H28" s="310"/>
      <c r="I28" s="314"/>
      <c r="J28" s="312"/>
      <c r="K28" s="22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2"/>
    </row>
    <row r="29" spans="1:31" s="140" customFormat="1" ht="14.25" customHeight="1">
      <c r="A29" s="300" t="s">
        <v>13</v>
      </c>
      <c r="B29" s="301"/>
      <c r="C29" s="302">
        <f t="shared" si="1"/>
        <v>0</v>
      </c>
      <c r="D29" s="302"/>
      <c r="E29" s="302"/>
      <c r="F29" s="302"/>
      <c r="G29" s="309"/>
      <c r="H29" s="310"/>
      <c r="I29" s="315"/>
      <c r="J29" s="312"/>
      <c r="K29" s="22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2"/>
    </row>
    <row r="30" spans="1:31" s="140" customFormat="1" ht="50.25" customHeight="1">
      <c r="A30" s="306" t="s">
        <v>37</v>
      </c>
      <c r="B30" s="307" t="s">
        <v>226</v>
      </c>
      <c r="C30" s="308">
        <f>C31</f>
        <v>0</v>
      </c>
      <c r="D30" s="308">
        <f>D31</f>
        <v>0</v>
      </c>
      <c r="E30" s="308">
        <f>E31</f>
        <v>0</v>
      </c>
      <c r="F30" s="308">
        <f>F31</f>
        <v>0</v>
      </c>
      <c r="G30" s="311"/>
      <c r="H30" s="310" t="s">
        <v>264</v>
      </c>
      <c r="I30" s="316" t="s">
        <v>189</v>
      </c>
      <c r="J30" s="312" t="s">
        <v>246</v>
      </c>
      <c r="K30" s="221" t="s">
        <v>247</v>
      </c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5"/>
    </row>
    <row r="31" spans="1:31" s="140" customFormat="1" ht="9.75">
      <c r="A31" s="300" t="s">
        <v>89</v>
      </c>
      <c r="B31" s="301"/>
      <c r="C31" s="302">
        <f>C32+C33+C34+C35+C36</f>
        <v>0</v>
      </c>
      <c r="D31" s="302">
        <f>D32+D33+D34+D35+D36</f>
        <v>0</v>
      </c>
      <c r="E31" s="302">
        <f>E32+E33+E34+E35+E36</f>
        <v>0</v>
      </c>
      <c r="F31" s="302">
        <f>F32+F33+F34+F35+F36</f>
        <v>0</v>
      </c>
      <c r="G31" s="311"/>
      <c r="H31" s="310"/>
      <c r="I31" s="317"/>
      <c r="J31" s="312"/>
      <c r="K31" s="221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5"/>
    </row>
    <row r="32" spans="1:31" s="140" customFormat="1" ht="9.75">
      <c r="A32" s="300" t="s">
        <v>17</v>
      </c>
      <c r="B32" s="301"/>
      <c r="C32" s="302">
        <f aca="true" t="shared" si="2" ref="C32:C37">D32+E32+F32</f>
        <v>0</v>
      </c>
      <c r="D32" s="302"/>
      <c r="E32" s="302"/>
      <c r="F32" s="302"/>
      <c r="G32" s="311"/>
      <c r="H32" s="310"/>
      <c r="I32" s="317"/>
      <c r="J32" s="312"/>
      <c r="K32" s="221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5"/>
    </row>
    <row r="33" spans="1:31" s="140" customFormat="1" ht="11.25" customHeight="1">
      <c r="A33" s="300" t="s">
        <v>40</v>
      </c>
      <c r="B33" s="301"/>
      <c r="C33" s="302">
        <f t="shared" si="2"/>
        <v>0</v>
      </c>
      <c r="D33" s="302"/>
      <c r="E33" s="302"/>
      <c r="F33" s="302"/>
      <c r="G33" s="311"/>
      <c r="H33" s="310"/>
      <c r="I33" s="317"/>
      <c r="J33" s="312"/>
      <c r="K33" s="221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5"/>
    </row>
    <row r="34" spans="1:31" s="140" customFormat="1" ht="9.75" customHeight="1">
      <c r="A34" s="300" t="s">
        <v>41</v>
      </c>
      <c r="B34" s="301"/>
      <c r="C34" s="302">
        <f t="shared" si="2"/>
        <v>0</v>
      </c>
      <c r="D34" s="302"/>
      <c r="E34" s="302"/>
      <c r="F34" s="302"/>
      <c r="G34" s="311"/>
      <c r="H34" s="310"/>
      <c r="I34" s="317"/>
      <c r="J34" s="312"/>
      <c r="K34" s="221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5"/>
    </row>
    <row r="35" spans="1:31" s="140" customFormat="1" ht="10.5" customHeight="1">
      <c r="A35" s="300" t="s">
        <v>245</v>
      </c>
      <c r="B35" s="301"/>
      <c r="C35" s="302">
        <f t="shared" si="2"/>
        <v>0</v>
      </c>
      <c r="D35" s="302"/>
      <c r="E35" s="302"/>
      <c r="F35" s="302"/>
      <c r="G35" s="311"/>
      <c r="H35" s="310"/>
      <c r="I35" s="317"/>
      <c r="J35" s="312"/>
      <c r="K35" s="221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5"/>
    </row>
    <row r="36" spans="1:31" s="140" customFormat="1" ht="14.25" customHeight="1">
      <c r="A36" s="300" t="s">
        <v>13</v>
      </c>
      <c r="B36" s="301"/>
      <c r="C36" s="302">
        <f t="shared" si="2"/>
        <v>0</v>
      </c>
      <c r="D36" s="302"/>
      <c r="E36" s="302"/>
      <c r="F36" s="302"/>
      <c r="G36" s="311"/>
      <c r="H36" s="310"/>
      <c r="I36" s="318"/>
      <c r="J36" s="312"/>
      <c r="K36" s="221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5"/>
    </row>
    <row r="37" spans="1:31" s="30" customFormat="1" ht="39">
      <c r="A37" s="290" t="s">
        <v>248</v>
      </c>
      <c r="B37" s="291" t="s">
        <v>272</v>
      </c>
      <c r="C37" s="292">
        <f t="shared" si="2"/>
        <v>205</v>
      </c>
      <c r="D37" s="292">
        <f>D38</f>
        <v>5</v>
      </c>
      <c r="E37" s="292">
        <f>E38</f>
        <v>150</v>
      </c>
      <c r="F37" s="292">
        <f>F38</f>
        <v>50</v>
      </c>
      <c r="G37" s="293" t="s">
        <v>104</v>
      </c>
      <c r="H37" s="294"/>
      <c r="I37" s="294"/>
      <c r="J37" s="294"/>
      <c r="K37" s="59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9"/>
    </row>
    <row r="38" spans="1:31" s="140" customFormat="1" ht="11.25" customHeight="1">
      <c r="A38" s="295" t="s">
        <v>89</v>
      </c>
      <c r="B38" s="296"/>
      <c r="C38" s="319">
        <f aca="true" t="shared" si="3" ref="C38:C43">D38+E38+F38</f>
        <v>205</v>
      </c>
      <c r="D38" s="320">
        <f>D39+D40+D41+D42+D43</f>
        <v>5</v>
      </c>
      <c r="E38" s="320">
        <f>E39+E40+E41+E42+E43</f>
        <v>150</v>
      </c>
      <c r="F38" s="320">
        <f>F39+F40+F41+F42+F43</f>
        <v>50</v>
      </c>
      <c r="G38" s="297"/>
      <c r="H38" s="298"/>
      <c r="I38" s="297"/>
      <c r="J38" s="299"/>
      <c r="K38" s="222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9"/>
    </row>
    <row r="39" spans="1:31" s="140" customFormat="1" ht="12.75" customHeight="1">
      <c r="A39" s="300" t="s">
        <v>17</v>
      </c>
      <c r="B39" s="301"/>
      <c r="C39" s="319">
        <f t="shared" si="3"/>
        <v>0</v>
      </c>
      <c r="D39" s="302">
        <f aca="true" t="shared" si="4" ref="D39:F44">D46</f>
        <v>0</v>
      </c>
      <c r="E39" s="302">
        <f t="shared" si="4"/>
        <v>0</v>
      </c>
      <c r="F39" s="302">
        <f t="shared" si="4"/>
        <v>0</v>
      </c>
      <c r="G39" s="303"/>
      <c r="H39" s="304"/>
      <c r="I39" s="303"/>
      <c r="J39" s="305"/>
      <c r="K39" s="223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20"/>
    </row>
    <row r="40" spans="1:31" s="140" customFormat="1" ht="11.25" customHeight="1">
      <c r="A40" s="300" t="s">
        <v>40</v>
      </c>
      <c r="B40" s="301"/>
      <c r="C40" s="319">
        <f t="shared" si="3"/>
        <v>0</v>
      </c>
      <c r="D40" s="302">
        <f t="shared" si="4"/>
        <v>0</v>
      </c>
      <c r="E40" s="302">
        <f t="shared" si="4"/>
        <v>0</v>
      </c>
      <c r="F40" s="302">
        <f t="shared" si="4"/>
        <v>0</v>
      </c>
      <c r="G40" s="303"/>
      <c r="H40" s="304"/>
      <c r="I40" s="303"/>
      <c r="J40" s="305"/>
      <c r="K40" s="223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20"/>
    </row>
    <row r="41" spans="1:31" s="140" customFormat="1" ht="9.75" customHeight="1">
      <c r="A41" s="300" t="s">
        <v>41</v>
      </c>
      <c r="B41" s="301"/>
      <c r="C41" s="319">
        <f t="shared" si="3"/>
        <v>205</v>
      </c>
      <c r="D41" s="302">
        <f t="shared" si="4"/>
        <v>5</v>
      </c>
      <c r="E41" s="302">
        <f t="shared" si="4"/>
        <v>150</v>
      </c>
      <c r="F41" s="302">
        <f t="shared" si="4"/>
        <v>50</v>
      </c>
      <c r="G41" s="303"/>
      <c r="H41" s="304"/>
      <c r="I41" s="303"/>
      <c r="J41" s="305"/>
      <c r="K41" s="223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20"/>
    </row>
    <row r="42" spans="1:31" s="140" customFormat="1" ht="15" customHeight="1">
      <c r="A42" s="300" t="s">
        <v>245</v>
      </c>
      <c r="B42" s="301"/>
      <c r="C42" s="319">
        <f t="shared" si="3"/>
        <v>0</v>
      </c>
      <c r="D42" s="302">
        <f t="shared" si="4"/>
        <v>0</v>
      </c>
      <c r="E42" s="302">
        <f t="shared" si="4"/>
        <v>0</v>
      </c>
      <c r="F42" s="302">
        <f t="shared" si="4"/>
        <v>0</v>
      </c>
      <c r="G42" s="303"/>
      <c r="H42" s="304"/>
      <c r="I42" s="303"/>
      <c r="J42" s="305"/>
      <c r="K42" s="223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20"/>
    </row>
    <row r="43" spans="1:31" s="140" customFormat="1" ht="15" customHeight="1">
      <c r="A43" s="300" t="s">
        <v>13</v>
      </c>
      <c r="B43" s="301"/>
      <c r="C43" s="319">
        <f t="shared" si="3"/>
        <v>0</v>
      </c>
      <c r="D43" s="302">
        <f t="shared" si="4"/>
        <v>0</v>
      </c>
      <c r="E43" s="302">
        <f t="shared" si="4"/>
        <v>0</v>
      </c>
      <c r="F43" s="302">
        <f t="shared" si="4"/>
        <v>0</v>
      </c>
      <c r="G43" s="303"/>
      <c r="H43" s="304"/>
      <c r="I43" s="303"/>
      <c r="J43" s="305"/>
      <c r="K43" s="223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20"/>
    </row>
    <row r="44" spans="1:31" s="140" customFormat="1" ht="53.25" customHeight="1">
      <c r="A44" s="321" t="s">
        <v>22</v>
      </c>
      <c r="B44" s="322" t="s">
        <v>267</v>
      </c>
      <c r="C44" s="302">
        <f>C51</f>
        <v>0</v>
      </c>
      <c r="D44" s="302">
        <f t="shared" si="4"/>
        <v>0</v>
      </c>
      <c r="E44" s="302">
        <f t="shared" si="4"/>
        <v>0</v>
      </c>
      <c r="F44" s="302">
        <f t="shared" si="4"/>
        <v>0</v>
      </c>
      <c r="G44" s="323"/>
      <c r="H44" s="310" t="s">
        <v>264</v>
      </c>
      <c r="I44" s="324" t="s">
        <v>192</v>
      </c>
      <c r="J44" s="325" t="s">
        <v>246</v>
      </c>
      <c r="K44" s="227" t="s">
        <v>247</v>
      </c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4"/>
    </row>
    <row r="45" spans="1:31" s="140" customFormat="1" ht="9.75">
      <c r="A45" s="300" t="s">
        <v>89</v>
      </c>
      <c r="B45" s="301"/>
      <c r="C45" s="302">
        <f>C46+C47+C48+C49+C50</f>
        <v>205</v>
      </c>
      <c r="D45" s="302">
        <f>D46+D47+D48+D49+D50</f>
        <v>5</v>
      </c>
      <c r="E45" s="302">
        <f>E46+E47+E48+E49+E50</f>
        <v>150</v>
      </c>
      <c r="F45" s="302">
        <f>F46+F47+F48+F49+F50</f>
        <v>50</v>
      </c>
      <c r="G45" s="323"/>
      <c r="H45" s="310"/>
      <c r="I45" s="324"/>
      <c r="J45" s="326"/>
      <c r="K45" s="228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4"/>
    </row>
    <row r="46" spans="1:31" s="140" customFormat="1" ht="9.75">
      <c r="A46" s="300" t="s">
        <v>17</v>
      </c>
      <c r="B46" s="301"/>
      <c r="C46" s="302">
        <f>D46+E46+F46</f>
        <v>0</v>
      </c>
      <c r="D46" s="302"/>
      <c r="E46" s="302"/>
      <c r="F46" s="302"/>
      <c r="G46" s="323"/>
      <c r="H46" s="310"/>
      <c r="I46" s="324"/>
      <c r="J46" s="326"/>
      <c r="K46" s="228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4"/>
    </row>
    <row r="47" spans="1:31" s="140" customFormat="1" ht="9.75">
      <c r="A47" s="300" t="s">
        <v>40</v>
      </c>
      <c r="B47" s="301"/>
      <c r="C47" s="302">
        <f>D47+E47+F47</f>
        <v>0</v>
      </c>
      <c r="D47" s="302"/>
      <c r="E47" s="302"/>
      <c r="F47" s="302"/>
      <c r="G47" s="323"/>
      <c r="H47" s="310"/>
      <c r="I47" s="324"/>
      <c r="J47" s="326"/>
      <c r="K47" s="228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4"/>
    </row>
    <row r="48" spans="1:31" s="140" customFormat="1" ht="9.75">
      <c r="A48" s="300" t="s">
        <v>41</v>
      </c>
      <c r="B48" s="301"/>
      <c r="C48" s="302">
        <f>D48+E48+F48</f>
        <v>205</v>
      </c>
      <c r="D48" s="302">
        <v>5</v>
      </c>
      <c r="E48" s="302">
        <v>150</v>
      </c>
      <c r="F48" s="302">
        <v>50</v>
      </c>
      <c r="G48" s="323"/>
      <c r="H48" s="310"/>
      <c r="I48" s="324"/>
      <c r="J48" s="326"/>
      <c r="K48" s="228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4"/>
    </row>
    <row r="49" spans="1:31" s="140" customFormat="1" ht="9.75">
      <c r="A49" s="300" t="s">
        <v>245</v>
      </c>
      <c r="B49" s="301"/>
      <c r="C49" s="302">
        <f>D49+E49+F49</f>
        <v>0</v>
      </c>
      <c r="D49" s="302"/>
      <c r="E49" s="302"/>
      <c r="F49" s="302"/>
      <c r="G49" s="323"/>
      <c r="H49" s="310"/>
      <c r="I49" s="324"/>
      <c r="J49" s="326"/>
      <c r="K49" s="228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4"/>
    </row>
    <row r="50" spans="1:31" s="140" customFormat="1" ht="9.75">
      <c r="A50" s="300" t="s">
        <v>13</v>
      </c>
      <c r="B50" s="301"/>
      <c r="C50" s="302">
        <f>D50+E50+F50</f>
        <v>0</v>
      </c>
      <c r="D50" s="302"/>
      <c r="E50" s="302"/>
      <c r="F50" s="302"/>
      <c r="G50" s="323"/>
      <c r="H50" s="310"/>
      <c r="I50" s="324"/>
      <c r="J50" s="327"/>
      <c r="K50" s="229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4"/>
    </row>
    <row r="51" spans="1:31" s="30" customFormat="1" ht="35.25" customHeight="1">
      <c r="A51" s="328" t="s">
        <v>256</v>
      </c>
      <c r="B51" s="329" t="s">
        <v>263</v>
      </c>
      <c r="C51" s="319">
        <f>C52</f>
        <v>0</v>
      </c>
      <c r="D51" s="319">
        <f>D52</f>
        <v>0</v>
      </c>
      <c r="E51" s="319">
        <f>E52</f>
        <v>0</v>
      </c>
      <c r="F51" s="319">
        <f>F52</f>
        <v>0</v>
      </c>
      <c r="G51" s="293" t="s">
        <v>104</v>
      </c>
      <c r="H51" s="294"/>
      <c r="I51" s="330"/>
      <c r="J51" s="294"/>
      <c r="K51" s="59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9"/>
    </row>
    <row r="52" spans="1:31" s="140" customFormat="1" ht="11.25" customHeight="1">
      <c r="A52" s="295" t="s">
        <v>89</v>
      </c>
      <c r="B52" s="296"/>
      <c r="C52" s="331">
        <f>C53+C54+C55+C56+C57</f>
        <v>0</v>
      </c>
      <c r="D52" s="331">
        <f>D53+D54+D55+D56+D57</f>
        <v>0</v>
      </c>
      <c r="E52" s="331">
        <f>E53+E54+E55+E56+E57</f>
        <v>0</v>
      </c>
      <c r="F52" s="331">
        <f>F53+F54+F55+F56+F57</f>
        <v>0</v>
      </c>
      <c r="G52" s="297"/>
      <c r="H52" s="298"/>
      <c r="I52" s="297"/>
      <c r="J52" s="299"/>
      <c r="K52" s="222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9"/>
    </row>
    <row r="53" spans="1:31" s="140" customFormat="1" ht="12.75" customHeight="1">
      <c r="A53" s="300" t="s">
        <v>17</v>
      </c>
      <c r="B53" s="301"/>
      <c r="C53" s="302">
        <f>C81</f>
        <v>0</v>
      </c>
      <c r="D53" s="302">
        <f aca="true" t="shared" si="5" ref="D53:F55">D60+D67+D74+D81</f>
        <v>0</v>
      </c>
      <c r="E53" s="302">
        <f t="shared" si="5"/>
        <v>0</v>
      </c>
      <c r="F53" s="302">
        <f t="shared" si="5"/>
        <v>0</v>
      </c>
      <c r="G53" s="303"/>
      <c r="H53" s="304"/>
      <c r="I53" s="303"/>
      <c r="J53" s="305"/>
      <c r="K53" s="223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20"/>
    </row>
    <row r="54" spans="1:31" s="140" customFormat="1" ht="11.25" customHeight="1">
      <c r="A54" s="300" t="s">
        <v>40</v>
      </c>
      <c r="B54" s="301"/>
      <c r="C54" s="302">
        <f>C82</f>
        <v>0</v>
      </c>
      <c r="D54" s="302">
        <f t="shared" si="5"/>
        <v>0</v>
      </c>
      <c r="E54" s="302">
        <f t="shared" si="5"/>
        <v>0</v>
      </c>
      <c r="F54" s="302">
        <f t="shared" si="5"/>
        <v>0</v>
      </c>
      <c r="G54" s="303"/>
      <c r="H54" s="304"/>
      <c r="I54" s="303"/>
      <c r="J54" s="305"/>
      <c r="K54" s="223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20"/>
    </row>
    <row r="55" spans="1:31" s="140" customFormat="1" ht="9.75" customHeight="1">
      <c r="A55" s="300" t="s">
        <v>41</v>
      </c>
      <c r="B55" s="301"/>
      <c r="C55" s="302">
        <f>C83</f>
        <v>0</v>
      </c>
      <c r="D55" s="302">
        <f t="shared" si="5"/>
        <v>0</v>
      </c>
      <c r="E55" s="302">
        <f t="shared" si="5"/>
        <v>0</v>
      </c>
      <c r="F55" s="302">
        <f t="shared" si="5"/>
        <v>0</v>
      </c>
      <c r="G55" s="303"/>
      <c r="H55" s="304"/>
      <c r="I55" s="303"/>
      <c r="J55" s="305"/>
      <c r="K55" s="223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20"/>
    </row>
    <row r="56" spans="1:31" s="140" customFormat="1" ht="15" customHeight="1">
      <c r="A56" s="300" t="s">
        <v>245</v>
      </c>
      <c r="B56" s="301"/>
      <c r="C56" s="302">
        <f>C84</f>
        <v>0</v>
      </c>
      <c r="D56" s="302">
        <f aca="true" t="shared" si="6" ref="D56:F57">D63+D70+D77+D84</f>
        <v>0</v>
      </c>
      <c r="E56" s="302">
        <f t="shared" si="6"/>
        <v>0</v>
      </c>
      <c r="F56" s="302">
        <f t="shared" si="6"/>
        <v>0</v>
      </c>
      <c r="G56" s="303"/>
      <c r="H56" s="304"/>
      <c r="I56" s="303"/>
      <c r="J56" s="305"/>
      <c r="K56" s="223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20"/>
    </row>
    <row r="57" spans="1:31" s="140" customFormat="1" ht="15" customHeight="1">
      <c r="A57" s="300" t="s">
        <v>13</v>
      </c>
      <c r="B57" s="301"/>
      <c r="C57" s="302">
        <f>C85</f>
        <v>0</v>
      </c>
      <c r="D57" s="302">
        <f t="shared" si="6"/>
        <v>0</v>
      </c>
      <c r="E57" s="302">
        <f t="shared" si="6"/>
        <v>0</v>
      </c>
      <c r="F57" s="302">
        <f t="shared" si="6"/>
        <v>0</v>
      </c>
      <c r="G57" s="303"/>
      <c r="H57" s="304"/>
      <c r="I57" s="303"/>
      <c r="J57" s="305"/>
      <c r="K57" s="223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20"/>
    </row>
    <row r="58" spans="1:31" s="140" customFormat="1" ht="43.5" customHeight="1">
      <c r="A58" s="306" t="s">
        <v>174</v>
      </c>
      <c r="B58" s="307" t="s">
        <v>227</v>
      </c>
      <c r="C58" s="302">
        <f>C59</f>
        <v>0</v>
      </c>
      <c r="D58" s="302">
        <f>D59</f>
        <v>0</v>
      </c>
      <c r="E58" s="302">
        <f>E59</f>
        <v>0</v>
      </c>
      <c r="F58" s="302">
        <f>F59</f>
        <v>0</v>
      </c>
      <c r="G58" s="309"/>
      <c r="H58" s="310" t="s">
        <v>264</v>
      </c>
      <c r="I58" s="311" t="s">
        <v>195</v>
      </c>
      <c r="J58" s="312" t="s">
        <v>246</v>
      </c>
      <c r="K58" s="221" t="s">
        <v>247</v>
      </c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2"/>
    </row>
    <row r="59" spans="1:31" s="140" customFormat="1" ht="15" customHeight="1">
      <c r="A59" s="300" t="s">
        <v>89</v>
      </c>
      <c r="B59" s="301"/>
      <c r="C59" s="308">
        <f>C60+C61+C62+C63+C64</f>
        <v>0</v>
      </c>
      <c r="D59" s="308">
        <f>D60+D61+D62+D63+D64</f>
        <v>0</v>
      </c>
      <c r="E59" s="308">
        <f>E60+E61+E62+E63+E64</f>
        <v>0</v>
      </c>
      <c r="F59" s="308">
        <f>F60+F61+F62+F63+F64</f>
        <v>0</v>
      </c>
      <c r="G59" s="309"/>
      <c r="H59" s="310"/>
      <c r="I59" s="311"/>
      <c r="J59" s="312"/>
      <c r="K59" s="22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2"/>
    </row>
    <row r="60" spans="1:31" s="140" customFormat="1" ht="15" customHeight="1">
      <c r="A60" s="300" t="s">
        <v>17</v>
      </c>
      <c r="B60" s="301"/>
      <c r="C60" s="302">
        <f>D60+E60+F60</f>
        <v>0</v>
      </c>
      <c r="D60" s="302"/>
      <c r="E60" s="302"/>
      <c r="F60" s="302"/>
      <c r="G60" s="309"/>
      <c r="H60" s="310"/>
      <c r="I60" s="311"/>
      <c r="J60" s="312"/>
      <c r="K60" s="22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2"/>
    </row>
    <row r="61" spans="1:31" s="140" customFormat="1" ht="9.75">
      <c r="A61" s="300" t="s">
        <v>40</v>
      </c>
      <c r="B61" s="301"/>
      <c r="C61" s="302">
        <f>D61+E61+F61</f>
        <v>0</v>
      </c>
      <c r="D61" s="302"/>
      <c r="E61" s="302"/>
      <c r="F61" s="302"/>
      <c r="G61" s="309"/>
      <c r="H61" s="310"/>
      <c r="I61" s="311"/>
      <c r="J61" s="312"/>
      <c r="K61" s="22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2"/>
    </row>
    <row r="62" spans="1:31" s="140" customFormat="1" ht="9.75">
      <c r="A62" s="300" t="s">
        <v>41</v>
      </c>
      <c r="B62" s="301"/>
      <c r="C62" s="302">
        <f>D62+E62+F62</f>
        <v>0</v>
      </c>
      <c r="D62" s="302"/>
      <c r="E62" s="302"/>
      <c r="F62" s="302"/>
      <c r="G62" s="309"/>
      <c r="H62" s="310"/>
      <c r="I62" s="311"/>
      <c r="J62" s="312"/>
      <c r="K62" s="22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2"/>
    </row>
    <row r="63" spans="1:31" s="140" customFormat="1" ht="9.75">
      <c r="A63" s="300" t="s">
        <v>245</v>
      </c>
      <c r="B63" s="301"/>
      <c r="C63" s="302">
        <f>D63+E63+F63</f>
        <v>0</v>
      </c>
      <c r="D63" s="302"/>
      <c r="E63" s="302"/>
      <c r="F63" s="302"/>
      <c r="G63" s="309"/>
      <c r="H63" s="310"/>
      <c r="I63" s="311"/>
      <c r="J63" s="312"/>
      <c r="K63" s="22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2"/>
    </row>
    <row r="64" spans="1:31" s="140" customFormat="1" ht="15" customHeight="1">
      <c r="A64" s="300" t="s">
        <v>13</v>
      </c>
      <c r="B64" s="301"/>
      <c r="C64" s="302">
        <f>D64+E64+F64</f>
        <v>0</v>
      </c>
      <c r="D64" s="302"/>
      <c r="E64" s="302"/>
      <c r="F64" s="302"/>
      <c r="G64" s="309"/>
      <c r="H64" s="310"/>
      <c r="I64" s="311"/>
      <c r="J64" s="312"/>
      <c r="K64" s="22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2"/>
    </row>
    <row r="65" spans="1:31" s="140" customFormat="1" ht="41.25" customHeight="1">
      <c r="A65" s="306" t="s">
        <v>177</v>
      </c>
      <c r="B65" s="307" t="s">
        <v>229</v>
      </c>
      <c r="C65" s="302">
        <f>C66</f>
        <v>0</v>
      </c>
      <c r="D65" s="302">
        <f>D66</f>
        <v>0</v>
      </c>
      <c r="E65" s="302">
        <f>E66</f>
        <v>0</v>
      </c>
      <c r="F65" s="302">
        <f>F66</f>
        <v>0</v>
      </c>
      <c r="G65" s="309"/>
      <c r="H65" s="310" t="s">
        <v>264</v>
      </c>
      <c r="I65" s="311" t="s">
        <v>198</v>
      </c>
      <c r="J65" s="312" t="s">
        <v>246</v>
      </c>
      <c r="K65" s="221" t="s">
        <v>247</v>
      </c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2"/>
    </row>
    <row r="66" spans="1:31" s="140" customFormat="1" ht="15" customHeight="1">
      <c r="A66" s="300" t="s">
        <v>89</v>
      </c>
      <c r="B66" s="301"/>
      <c r="C66" s="308">
        <f>C67+C68+C69+C70+C71</f>
        <v>0</v>
      </c>
      <c r="D66" s="308">
        <f>D67+D68+D69+D70+D71</f>
        <v>0</v>
      </c>
      <c r="E66" s="308">
        <f>E67+E68+E69+E70+E71</f>
        <v>0</v>
      </c>
      <c r="F66" s="308">
        <f>F67+F68+F69+F70+F71</f>
        <v>0</v>
      </c>
      <c r="G66" s="309"/>
      <c r="H66" s="310"/>
      <c r="I66" s="311"/>
      <c r="J66" s="312"/>
      <c r="K66" s="22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2"/>
    </row>
    <row r="67" spans="1:31" s="140" customFormat="1" ht="15" customHeight="1">
      <c r="A67" s="300" t="s">
        <v>17</v>
      </c>
      <c r="B67" s="301"/>
      <c r="C67" s="302">
        <f>D67+E67+F67</f>
        <v>0</v>
      </c>
      <c r="D67" s="302"/>
      <c r="E67" s="302"/>
      <c r="F67" s="302"/>
      <c r="G67" s="309"/>
      <c r="H67" s="310"/>
      <c r="I67" s="311"/>
      <c r="J67" s="312"/>
      <c r="K67" s="22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2"/>
    </row>
    <row r="68" spans="1:31" s="140" customFormat="1" ht="15" customHeight="1">
      <c r="A68" s="300" t="s">
        <v>40</v>
      </c>
      <c r="B68" s="301"/>
      <c r="C68" s="302">
        <f>D68+E68+F68</f>
        <v>0</v>
      </c>
      <c r="D68" s="302"/>
      <c r="E68" s="302"/>
      <c r="F68" s="302"/>
      <c r="G68" s="309"/>
      <c r="H68" s="310"/>
      <c r="I68" s="311"/>
      <c r="J68" s="312"/>
      <c r="K68" s="22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2"/>
    </row>
    <row r="69" spans="1:31" s="140" customFormat="1" ht="15" customHeight="1">
      <c r="A69" s="300" t="s">
        <v>41</v>
      </c>
      <c r="B69" s="301"/>
      <c r="C69" s="302">
        <f>D69+E69+F69</f>
        <v>0</v>
      </c>
      <c r="D69" s="302"/>
      <c r="E69" s="302"/>
      <c r="F69" s="302"/>
      <c r="G69" s="309"/>
      <c r="H69" s="310"/>
      <c r="I69" s="311"/>
      <c r="J69" s="312"/>
      <c r="K69" s="22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2"/>
    </row>
    <row r="70" spans="1:31" s="140" customFormat="1" ht="15" customHeight="1">
      <c r="A70" s="300" t="s">
        <v>245</v>
      </c>
      <c r="B70" s="301"/>
      <c r="C70" s="302">
        <f>D70+E70+F70</f>
        <v>0</v>
      </c>
      <c r="D70" s="302"/>
      <c r="E70" s="302"/>
      <c r="F70" s="302"/>
      <c r="G70" s="309"/>
      <c r="H70" s="310"/>
      <c r="I70" s="311"/>
      <c r="J70" s="312"/>
      <c r="K70" s="22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2"/>
    </row>
    <row r="71" spans="1:31" s="140" customFormat="1" ht="15" customHeight="1">
      <c r="A71" s="300" t="s">
        <v>13</v>
      </c>
      <c r="B71" s="301"/>
      <c r="C71" s="302">
        <f>D71+E71+F71</f>
        <v>0</v>
      </c>
      <c r="D71" s="302"/>
      <c r="E71" s="302"/>
      <c r="F71" s="302"/>
      <c r="G71" s="309"/>
      <c r="H71" s="310"/>
      <c r="I71" s="311"/>
      <c r="J71" s="312"/>
      <c r="K71" s="22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2"/>
    </row>
    <row r="72" spans="1:31" s="140" customFormat="1" ht="32.25" customHeight="1">
      <c r="A72" s="306" t="s">
        <v>253</v>
      </c>
      <c r="B72" s="307" t="s">
        <v>230</v>
      </c>
      <c r="C72" s="302">
        <f>C73</f>
        <v>0</v>
      </c>
      <c r="D72" s="302">
        <f>D73</f>
        <v>0</v>
      </c>
      <c r="E72" s="302">
        <f>E73</f>
        <v>0</v>
      </c>
      <c r="F72" s="302">
        <f>F73</f>
        <v>0</v>
      </c>
      <c r="G72" s="309"/>
      <c r="H72" s="310" t="s">
        <v>264</v>
      </c>
      <c r="I72" s="311" t="s">
        <v>200</v>
      </c>
      <c r="J72" s="312" t="s">
        <v>246</v>
      </c>
      <c r="K72" s="221" t="s">
        <v>247</v>
      </c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2"/>
    </row>
    <row r="73" spans="1:31" s="140" customFormat="1" ht="15" customHeight="1">
      <c r="A73" s="300" t="s">
        <v>89</v>
      </c>
      <c r="B73" s="301"/>
      <c r="C73" s="308">
        <f>C74+C75+C76+C77+C78</f>
        <v>0</v>
      </c>
      <c r="D73" s="308">
        <f>D74+D75+D76+D77+D78</f>
        <v>0</v>
      </c>
      <c r="E73" s="308">
        <f>E74+E75+E76+E77+E78</f>
        <v>0</v>
      </c>
      <c r="F73" s="308">
        <f>F74+F75+F76+F77+F78</f>
        <v>0</v>
      </c>
      <c r="G73" s="309"/>
      <c r="H73" s="310"/>
      <c r="I73" s="311"/>
      <c r="J73" s="312"/>
      <c r="K73" s="22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2"/>
    </row>
    <row r="74" spans="1:31" s="140" customFormat="1" ht="15" customHeight="1">
      <c r="A74" s="300" t="s">
        <v>17</v>
      </c>
      <c r="B74" s="301"/>
      <c r="C74" s="302">
        <f>D74+E74+F74</f>
        <v>0</v>
      </c>
      <c r="D74" s="302"/>
      <c r="E74" s="302"/>
      <c r="F74" s="302"/>
      <c r="G74" s="309"/>
      <c r="H74" s="310"/>
      <c r="I74" s="311"/>
      <c r="J74" s="312"/>
      <c r="K74" s="22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2"/>
    </row>
    <row r="75" spans="1:31" s="140" customFormat="1" ht="15" customHeight="1">
      <c r="A75" s="300" t="s">
        <v>40</v>
      </c>
      <c r="B75" s="301"/>
      <c r="C75" s="302">
        <f>D75+E75+F75</f>
        <v>0</v>
      </c>
      <c r="D75" s="302"/>
      <c r="E75" s="302"/>
      <c r="F75" s="302"/>
      <c r="G75" s="309"/>
      <c r="H75" s="310"/>
      <c r="I75" s="311"/>
      <c r="J75" s="312"/>
      <c r="K75" s="22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2"/>
    </row>
    <row r="76" spans="1:31" s="140" customFormat="1" ht="15" customHeight="1">
      <c r="A76" s="300" t="s">
        <v>41</v>
      </c>
      <c r="B76" s="301"/>
      <c r="C76" s="302">
        <f>D76+E76+F76</f>
        <v>0</v>
      </c>
      <c r="D76" s="302"/>
      <c r="E76" s="302"/>
      <c r="F76" s="302"/>
      <c r="G76" s="309"/>
      <c r="H76" s="310"/>
      <c r="I76" s="311"/>
      <c r="J76" s="312"/>
      <c r="K76" s="22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2"/>
    </row>
    <row r="77" spans="1:31" s="140" customFormat="1" ht="15" customHeight="1">
      <c r="A77" s="300" t="s">
        <v>245</v>
      </c>
      <c r="B77" s="301"/>
      <c r="C77" s="302">
        <f>D77+E77+F77</f>
        <v>0</v>
      </c>
      <c r="D77" s="302"/>
      <c r="E77" s="302"/>
      <c r="F77" s="302"/>
      <c r="G77" s="309"/>
      <c r="H77" s="310"/>
      <c r="I77" s="311"/>
      <c r="J77" s="312"/>
      <c r="K77" s="22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2"/>
    </row>
    <row r="78" spans="1:31" s="140" customFormat="1" ht="15" customHeight="1">
      <c r="A78" s="300" t="s">
        <v>13</v>
      </c>
      <c r="B78" s="301"/>
      <c r="C78" s="302">
        <f>D78+E78+F78</f>
        <v>0</v>
      </c>
      <c r="D78" s="302"/>
      <c r="E78" s="302"/>
      <c r="F78" s="302"/>
      <c r="G78" s="309"/>
      <c r="H78" s="310"/>
      <c r="I78" s="311"/>
      <c r="J78" s="312"/>
      <c r="K78" s="22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2"/>
    </row>
    <row r="79" spans="1:31" s="140" customFormat="1" ht="24.75" customHeight="1">
      <c r="A79" s="306" t="s">
        <v>255</v>
      </c>
      <c r="B79" s="307" t="s">
        <v>257</v>
      </c>
      <c r="C79" s="302">
        <f>C80</f>
        <v>0</v>
      </c>
      <c r="D79" s="302">
        <f>D80</f>
        <v>0</v>
      </c>
      <c r="E79" s="302">
        <f>E80</f>
        <v>0</v>
      </c>
      <c r="F79" s="302">
        <f>F80</f>
        <v>0</v>
      </c>
      <c r="G79" s="311"/>
      <c r="H79" s="310" t="s">
        <v>264</v>
      </c>
      <c r="I79" s="332" t="s">
        <v>202</v>
      </c>
      <c r="J79" s="312" t="s">
        <v>246</v>
      </c>
      <c r="K79" s="221" t="s">
        <v>247</v>
      </c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5"/>
    </row>
    <row r="80" spans="1:31" s="140" customFormat="1" ht="9.75">
      <c r="A80" s="300" t="s">
        <v>89</v>
      </c>
      <c r="B80" s="301"/>
      <c r="C80" s="308">
        <f>C81+C82+C83+C84+C85</f>
        <v>0</v>
      </c>
      <c r="D80" s="308">
        <f>D81+D82+D83+D84+D85</f>
        <v>0</v>
      </c>
      <c r="E80" s="308">
        <f>E81+E82+E83+E84+E85</f>
        <v>0</v>
      </c>
      <c r="F80" s="308">
        <f>F81+F82+F83+F84+F85</f>
        <v>0</v>
      </c>
      <c r="G80" s="311"/>
      <c r="H80" s="310"/>
      <c r="I80" s="333"/>
      <c r="J80" s="312"/>
      <c r="K80" s="221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5"/>
    </row>
    <row r="81" spans="1:31" s="140" customFormat="1" ht="9.75">
      <c r="A81" s="300" t="s">
        <v>17</v>
      </c>
      <c r="B81" s="301"/>
      <c r="C81" s="302">
        <f aca="true" t="shared" si="7" ref="C81:C89">D81+E81+F81</f>
        <v>0</v>
      </c>
      <c r="D81" s="302"/>
      <c r="E81" s="302"/>
      <c r="F81" s="302"/>
      <c r="G81" s="311"/>
      <c r="H81" s="310"/>
      <c r="I81" s="333"/>
      <c r="J81" s="312"/>
      <c r="K81" s="221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5"/>
    </row>
    <row r="82" spans="1:31" s="140" customFormat="1" ht="11.25" customHeight="1">
      <c r="A82" s="300" t="s">
        <v>40</v>
      </c>
      <c r="B82" s="301"/>
      <c r="C82" s="302">
        <f t="shared" si="7"/>
        <v>0</v>
      </c>
      <c r="D82" s="302"/>
      <c r="E82" s="302"/>
      <c r="F82" s="302"/>
      <c r="G82" s="311"/>
      <c r="H82" s="310"/>
      <c r="I82" s="333"/>
      <c r="J82" s="312"/>
      <c r="K82" s="221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5"/>
    </row>
    <row r="83" spans="1:31" s="140" customFormat="1" ht="9.75" customHeight="1">
      <c r="A83" s="300" t="s">
        <v>41</v>
      </c>
      <c r="B83" s="301"/>
      <c r="C83" s="302">
        <f t="shared" si="7"/>
        <v>0</v>
      </c>
      <c r="D83" s="302"/>
      <c r="E83" s="302"/>
      <c r="F83" s="302"/>
      <c r="G83" s="311"/>
      <c r="H83" s="310"/>
      <c r="I83" s="333"/>
      <c r="J83" s="312"/>
      <c r="K83" s="221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5"/>
    </row>
    <row r="84" spans="1:31" s="140" customFormat="1" ht="10.5" customHeight="1">
      <c r="A84" s="300" t="s">
        <v>245</v>
      </c>
      <c r="B84" s="301"/>
      <c r="C84" s="302">
        <f t="shared" si="7"/>
        <v>0</v>
      </c>
      <c r="D84" s="302"/>
      <c r="E84" s="302"/>
      <c r="F84" s="302"/>
      <c r="G84" s="311"/>
      <c r="H84" s="310"/>
      <c r="I84" s="333"/>
      <c r="J84" s="312"/>
      <c r="K84" s="221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5"/>
    </row>
    <row r="85" spans="1:31" s="140" customFormat="1" ht="9.75">
      <c r="A85" s="300" t="s">
        <v>13</v>
      </c>
      <c r="B85" s="301"/>
      <c r="C85" s="302">
        <f t="shared" si="7"/>
        <v>0</v>
      </c>
      <c r="D85" s="302"/>
      <c r="E85" s="302"/>
      <c r="F85" s="302"/>
      <c r="G85" s="311"/>
      <c r="H85" s="310"/>
      <c r="I85" s="334"/>
      <c r="J85" s="312"/>
      <c r="K85" s="221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5"/>
    </row>
    <row r="86" spans="1:31" s="146" customFormat="1" ht="9.75">
      <c r="A86" s="335" t="s">
        <v>249</v>
      </c>
      <c r="B86" s="336"/>
      <c r="C86" s="308">
        <f t="shared" si="7"/>
        <v>205</v>
      </c>
      <c r="D86" s="308">
        <f>D52+D38+D10</f>
        <v>5</v>
      </c>
      <c r="E86" s="308">
        <f>E52+E38+E10</f>
        <v>150</v>
      </c>
      <c r="F86" s="308">
        <f>F52+F38+F10</f>
        <v>50</v>
      </c>
      <c r="G86" s="337"/>
      <c r="H86" s="338"/>
      <c r="I86" s="339"/>
      <c r="J86" s="340"/>
      <c r="K86" s="143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5"/>
    </row>
    <row r="87" spans="1:31" s="146" customFormat="1" ht="9.75">
      <c r="A87" s="335" t="s">
        <v>17</v>
      </c>
      <c r="B87" s="336"/>
      <c r="C87" s="308">
        <f t="shared" si="7"/>
        <v>0</v>
      </c>
      <c r="D87" s="308">
        <f aca="true" t="shared" si="8" ref="D87:F91">D53+D39+D11</f>
        <v>0</v>
      </c>
      <c r="E87" s="308">
        <f t="shared" si="8"/>
        <v>0</v>
      </c>
      <c r="F87" s="308">
        <f t="shared" si="8"/>
        <v>0</v>
      </c>
      <c r="G87" s="337"/>
      <c r="H87" s="338"/>
      <c r="I87" s="339"/>
      <c r="J87" s="341"/>
      <c r="K87" s="147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9"/>
    </row>
    <row r="88" spans="1:31" s="146" customFormat="1" ht="11.25" customHeight="1">
      <c r="A88" s="335" t="s">
        <v>40</v>
      </c>
      <c r="B88" s="336"/>
      <c r="C88" s="308">
        <f t="shared" si="7"/>
        <v>0</v>
      </c>
      <c r="D88" s="308">
        <f t="shared" si="8"/>
        <v>0</v>
      </c>
      <c r="E88" s="308">
        <f t="shared" si="8"/>
        <v>0</v>
      </c>
      <c r="F88" s="308">
        <f t="shared" si="8"/>
        <v>0</v>
      </c>
      <c r="G88" s="337"/>
      <c r="H88" s="338"/>
      <c r="I88" s="339"/>
      <c r="J88" s="341"/>
      <c r="K88" s="147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9"/>
    </row>
    <row r="89" spans="1:31" s="146" customFormat="1" ht="9.75" customHeight="1">
      <c r="A89" s="335" t="s">
        <v>41</v>
      </c>
      <c r="B89" s="336"/>
      <c r="C89" s="308">
        <f t="shared" si="7"/>
        <v>205</v>
      </c>
      <c r="D89" s="308">
        <f t="shared" si="8"/>
        <v>5</v>
      </c>
      <c r="E89" s="308">
        <f t="shared" si="8"/>
        <v>150</v>
      </c>
      <c r="F89" s="308">
        <f t="shared" si="8"/>
        <v>50</v>
      </c>
      <c r="G89" s="337"/>
      <c r="H89" s="342"/>
      <c r="I89" s="339"/>
      <c r="J89" s="341"/>
      <c r="K89" s="147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9"/>
    </row>
    <row r="90" spans="1:31" s="146" customFormat="1" ht="12.75" customHeight="1">
      <c r="A90" s="335" t="s">
        <v>245</v>
      </c>
      <c r="B90" s="336"/>
      <c r="C90" s="308">
        <f>C14</f>
        <v>0</v>
      </c>
      <c r="D90" s="308">
        <f t="shared" si="8"/>
        <v>0</v>
      </c>
      <c r="E90" s="308">
        <f t="shared" si="8"/>
        <v>0</v>
      </c>
      <c r="F90" s="308">
        <f t="shared" si="8"/>
        <v>0</v>
      </c>
      <c r="G90" s="337"/>
      <c r="H90" s="342"/>
      <c r="I90" s="339"/>
      <c r="J90" s="341"/>
      <c r="K90" s="147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9"/>
    </row>
    <row r="91" spans="1:31" s="146" customFormat="1" ht="9.75">
      <c r="A91" s="343" t="s">
        <v>13</v>
      </c>
      <c r="B91" s="344"/>
      <c r="C91" s="308">
        <f>C15</f>
        <v>0</v>
      </c>
      <c r="D91" s="308">
        <f t="shared" si="8"/>
        <v>0</v>
      </c>
      <c r="E91" s="308">
        <f t="shared" si="8"/>
        <v>0</v>
      </c>
      <c r="F91" s="308">
        <f t="shared" si="8"/>
        <v>0</v>
      </c>
      <c r="G91" s="345"/>
      <c r="H91" s="346"/>
      <c r="I91" s="347"/>
      <c r="J91" s="348"/>
      <c r="K91" s="150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2"/>
    </row>
    <row r="92" spans="5:6" ht="3" customHeight="1">
      <c r="E92" s="155">
        <f>E58+E44+E16</f>
        <v>0</v>
      </c>
      <c r="F92" s="155">
        <f>F58+F44+F16</f>
        <v>0</v>
      </c>
    </row>
    <row r="93" spans="1:16" s="36" customFormat="1" ht="12" customHeight="1">
      <c r="A93" s="33"/>
      <c r="B93" s="34" t="s">
        <v>90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</row>
    <row r="94" spans="1:16" s="36" customFormat="1" ht="12" customHeight="1">
      <c r="A94" s="33"/>
      <c r="B94" s="35" t="s">
        <v>156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</row>
  </sheetData>
  <sheetProtection/>
  <mergeCells count="235">
    <mergeCell ref="I72:I78"/>
    <mergeCell ref="K58:K64"/>
    <mergeCell ref="K65:K71"/>
    <mergeCell ref="K72:K78"/>
    <mergeCell ref="J72:J78"/>
    <mergeCell ref="J44:J50"/>
    <mergeCell ref="K44:K50"/>
    <mergeCell ref="J58:J64"/>
    <mergeCell ref="J65:J71"/>
    <mergeCell ref="K52:K57"/>
    <mergeCell ref="I65:I71"/>
    <mergeCell ref="I44:I50"/>
    <mergeCell ref="I58:I64"/>
    <mergeCell ref="J52:J57"/>
    <mergeCell ref="K16:K22"/>
    <mergeCell ref="K23:K29"/>
    <mergeCell ref="K30:K36"/>
    <mergeCell ref="I16:I22"/>
    <mergeCell ref="I23:I29"/>
    <mergeCell ref="J16:J22"/>
    <mergeCell ref="A63:B63"/>
    <mergeCell ref="A64:B64"/>
    <mergeCell ref="A49:B49"/>
    <mergeCell ref="A50:B50"/>
    <mergeCell ref="H44:H50"/>
    <mergeCell ref="A45:B45"/>
    <mergeCell ref="A46:B46"/>
    <mergeCell ref="A47:B47"/>
    <mergeCell ref="A48:B48"/>
    <mergeCell ref="A52:B52"/>
    <mergeCell ref="A75:B75"/>
    <mergeCell ref="A76:B76"/>
    <mergeCell ref="A24:B24"/>
    <mergeCell ref="H16:H22"/>
    <mergeCell ref="H23:H29"/>
    <mergeCell ref="H58:H64"/>
    <mergeCell ref="A59:B59"/>
    <mergeCell ref="A60:B60"/>
    <mergeCell ref="A61:B61"/>
    <mergeCell ref="A62:B62"/>
    <mergeCell ref="H65:H71"/>
    <mergeCell ref="H72:H78"/>
    <mergeCell ref="Y38:Y43"/>
    <mergeCell ref="Z38:Z43"/>
    <mergeCell ref="V38:V43"/>
    <mergeCell ref="W38:W43"/>
    <mergeCell ref="O38:O43"/>
    <mergeCell ref="W52:W57"/>
    <mergeCell ref="P52:P57"/>
    <mergeCell ref="Q52:Q57"/>
    <mergeCell ref="A77:B77"/>
    <mergeCell ref="A78:B78"/>
    <mergeCell ref="A66:B66"/>
    <mergeCell ref="A67:B67"/>
    <mergeCell ref="A68:B68"/>
    <mergeCell ref="A69:B69"/>
    <mergeCell ref="A70:B70"/>
    <mergeCell ref="A71:B71"/>
    <mergeCell ref="A73:B73"/>
    <mergeCell ref="A74:B74"/>
    <mergeCell ref="AD38:AD43"/>
    <mergeCell ref="AE38:AE43"/>
    <mergeCell ref="A39:B39"/>
    <mergeCell ref="A40:B40"/>
    <mergeCell ref="A41:B41"/>
    <mergeCell ref="A42:B42"/>
    <mergeCell ref="A43:B43"/>
    <mergeCell ref="X38:X43"/>
    <mergeCell ref="M38:M43"/>
    <mergeCell ref="N38:N43"/>
    <mergeCell ref="AA38:AA43"/>
    <mergeCell ref="AB38:AB43"/>
    <mergeCell ref="AC38:AC43"/>
    <mergeCell ref="R38:R43"/>
    <mergeCell ref="S38:S43"/>
    <mergeCell ref="T38:T43"/>
    <mergeCell ref="U38:U43"/>
    <mergeCell ref="Q38:Q43"/>
    <mergeCell ref="A38:B38"/>
    <mergeCell ref="G38:G43"/>
    <mergeCell ref="H38:H43"/>
    <mergeCell ref="I38:I43"/>
    <mergeCell ref="J38:J43"/>
    <mergeCell ref="K38:K43"/>
    <mergeCell ref="L38:L43"/>
    <mergeCell ref="A27:B27"/>
    <mergeCell ref="A28:B28"/>
    <mergeCell ref="P38:P43"/>
    <mergeCell ref="J23:J29"/>
    <mergeCell ref="N30:N36"/>
    <mergeCell ref="O30:O36"/>
    <mergeCell ref="P30:P36"/>
    <mergeCell ref="G30:G36"/>
    <mergeCell ref="H30:H36"/>
    <mergeCell ref="I30:I36"/>
    <mergeCell ref="K5:K7"/>
    <mergeCell ref="A29:B29"/>
    <mergeCell ref="A17:B17"/>
    <mergeCell ref="A18:B18"/>
    <mergeCell ref="A19:B19"/>
    <mergeCell ref="A20:B20"/>
    <mergeCell ref="A21:B21"/>
    <mergeCell ref="A22:B22"/>
    <mergeCell ref="A25:B25"/>
    <mergeCell ref="A26:B26"/>
    <mergeCell ref="I10:I15"/>
    <mergeCell ref="I1:K1"/>
    <mergeCell ref="A3:AE3"/>
    <mergeCell ref="A5:A7"/>
    <mergeCell ref="B5:B7"/>
    <mergeCell ref="C5:F6"/>
    <mergeCell ref="G5:G7"/>
    <mergeCell ref="H5:H7"/>
    <mergeCell ref="I5:I7"/>
    <mergeCell ref="J5:J7"/>
    <mergeCell ref="L5:AE5"/>
    <mergeCell ref="L6:W6"/>
    <mergeCell ref="X6:AA6"/>
    <mergeCell ref="AB6:AE6"/>
    <mergeCell ref="AC10:AC15"/>
    <mergeCell ref="R10:R15"/>
    <mergeCell ref="T10:T15"/>
    <mergeCell ref="V10:V15"/>
    <mergeCell ref="W10:W15"/>
    <mergeCell ref="O10:O15"/>
    <mergeCell ref="A11:B11"/>
    <mergeCell ref="A12:B12"/>
    <mergeCell ref="A13:B13"/>
    <mergeCell ref="A14:B14"/>
    <mergeCell ref="A15:B15"/>
    <mergeCell ref="N10:N15"/>
    <mergeCell ref="J10:J15"/>
    <mergeCell ref="A10:B10"/>
    <mergeCell ref="G10:G15"/>
    <mergeCell ref="H10:H15"/>
    <mergeCell ref="J30:J36"/>
    <mergeCell ref="L30:L36"/>
    <mergeCell ref="M30:M36"/>
    <mergeCell ref="X10:X15"/>
    <mergeCell ref="X30:X36"/>
    <mergeCell ref="S10:S15"/>
    <mergeCell ref="K10:K15"/>
    <mergeCell ref="L10:L15"/>
    <mergeCell ref="M10:M15"/>
    <mergeCell ref="U10:U15"/>
    <mergeCell ref="AD10:AD15"/>
    <mergeCell ref="AE10:AE15"/>
    <mergeCell ref="Y10:Y15"/>
    <mergeCell ref="Z10:Z15"/>
    <mergeCell ref="AA10:AA15"/>
    <mergeCell ref="AB10:AB15"/>
    <mergeCell ref="P10:P15"/>
    <mergeCell ref="Q10:Q15"/>
    <mergeCell ref="Q30:Q36"/>
    <mergeCell ref="AD30:AD36"/>
    <mergeCell ref="S30:S36"/>
    <mergeCell ref="T30:T36"/>
    <mergeCell ref="U30:U36"/>
    <mergeCell ref="V30:V36"/>
    <mergeCell ref="W30:W36"/>
    <mergeCell ref="AB30:AB36"/>
    <mergeCell ref="AC30:AC36"/>
    <mergeCell ref="R30:R36"/>
    <mergeCell ref="G52:G57"/>
    <mergeCell ref="H52:H57"/>
    <mergeCell ref="I52:I57"/>
    <mergeCell ref="A53:B53"/>
    <mergeCell ref="A54:B54"/>
    <mergeCell ref="A55:B55"/>
    <mergeCell ref="A56:B56"/>
    <mergeCell ref="A57:B57"/>
    <mergeCell ref="AE30:AE36"/>
    <mergeCell ref="A31:B31"/>
    <mergeCell ref="A32:B32"/>
    <mergeCell ref="A33:B33"/>
    <mergeCell ref="A34:B34"/>
    <mergeCell ref="A35:B35"/>
    <mergeCell ref="A36:B36"/>
    <mergeCell ref="Y30:Y36"/>
    <mergeCell ref="Z30:Z36"/>
    <mergeCell ref="AA30:AA36"/>
    <mergeCell ref="L79:L85"/>
    <mergeCell ref="M79:M85"/>
    <mergeCell ref="N79:N85"/>
    <mergeCell ref="AA52:AA57"/>
    <mergeCell ref="AB52:AB57"/>
    <mergeCell ref="L52:L57"/>
    <mergeCell ref="M52:M57"/>
    <mergeCell ref="N52:N57"/>
    <mergeCell ref="O52:O57"/>
    <mergeCell ref="X52:X57"/>
    <mergeCell ref="AE52:AE57"/>
    <mergeCell ref="Y52:Y57"/>
    <mergeCell ref="Z52:Z57"/>
    <mergeCell ref="AC52:AC57"/>
    <mergeCell ref="U52:U57"/>
    <mergeCell ref="G79:G85"/>
    <mergeCell ref="H79:H85"/>
    <mergeCell ref="I79:I85"/>
    <mergeCell ref="J79:J85"/>
    <mergeCell ref="K79:K85"/>
    <mergeCell ref="V52:V57"/>
    <mergeCell ref="O79:O85"/>
    <mergeCell ref="P79:P85"/>
    <mergeCell ref="Q79:Q85"/>
    <mergeCell ref="R79:R85"/>
    <mergeCell ref="AD52:AD57"/>
    <mergeCell ref="R52:R57"/>
    <mergeCell ref="S52:S57"/>
    <mergeCell ref="T52:T57"/>
    <mergeCell ref="AB79:AB85"/>
    <mergeCell ref="AC79:AC85"/>
    <mergeCell ref="AD79:AD85"/>
    <mergeCell ref="S79:S85"/>
    <mergeCell ref="T79:T85"/>
    <mergeCell ref="U79:U85"/>
    <mergeCell ref="V79:V85"/>
    <mergeCell ref="W79:W85"/>
    <mergeCell ref="X79:X85"/>
    <mergeCell ref="AE79:AE85"/>
    <mergeCell ref="A80:B80"/>
    <mergeCell ref="A81:B81"/>
    <mergeCell ref="A82:B82"/>
    <mergeCell ref="A83:B83"/>
    <mergeCell ref="A84:B84"/>
    <mergeCell ref="A85:B85"/>
    <mergeCell ref="Y79:Y85"/>
    <mergeCell ref="Z79:Z85"/>
    <mergeCell ref="AA79:AA85"/>
    <mergeCell ref="A90:B90"/>
    <mergeCell ref="A91:B91"/>
    <mergeCell ref="A86:B86"/>
    <mergeCell ref="A87:B87"/>
    <mergeCell ref="A88:B88"/>
    <mergeCell ref="A89:B89"/>
  </mergeCells>
  <printOptions/>
  <pageMargins left="0.35433070866141736" right="0.13" top="0.7874015748031497" bottom="0.3937007874015748" header="0.1968503937007874" footer="0.1968503937007874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52"/>
  <sheetViews>
    <sheetView view="pageBreakPreview" zoomScale="85" zoomScaleSheetLayoutView="85" workbookViewId="0" topLeftCell="A1">
      <selection activeCell="I19" sqref="I19:I25"/>
    </sheetView>
  </sheetViews>
  <sheetFormatPr defaultColWidth="9.00390625" defaultRowHeight="12.75"/>
  <cols>
    <col min="1" max="1" width="5.875" style="1" customWidth="1"/>
    <col min="2" max="2" width="21.375" style="1" customWidth="1"/>
    <col min="3" max="3" width="14.375" style="1" customWidth="1"/>
    <col min="4" max="4" width="17.625" style="1" customWidth="1"/>
    <col min="5" max="5" width="14.375" style="1" customWidth="1"/>
    <col min="6" max="6" width="17.875" style="1" customWidth="1"/>
    <col min="7" max="7" width="13.625" style="1" customWidth="1"/>
    <col min="8" max="8" width="14.125" style="1" customWidth="1"/>
    <col min="9" max="9" width="15.75390625" style="1" customWidth="1"/>
    <col min="10" max="10" width="13.25390625" style="1" customWidth="1"/>
    <col min="11" max="16384" width="9.125" style="1" customWidth="1"/>
  </cols>
  <sheetData>
    <row r="1" spans="9:11" s="2" customFormat="1" ht="15">
      <c r="I1" s="230" t="s">
        <v>111</v>
      </c>
      <c r="J1" s="230"/>
      <c r="K1" s="6"/>
    </row>
    <row r="2" ht="16.5" customHeight="1"/>
    <row r="3" spans="1:11" ht="15.75">
      <c r="A3" s="187" t="s">
        <v>147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0" ht="21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5">
      <c r="A5" s="243" t="s">
        <v>282</v>
      </c>
      <c r="B5" s="243"/>
      <c r="C5" s="243"/>
      <c r="D5" s="243"/>
      <c r="E5" s="243"/>
      <c r="F5" s="243"/>
      <c r="G5" s="243"/>
      <c r="H5" s="243"/>
      <c r="I5" s="6" t="s">
        <v>43</v>
      </c>
      <c r="J5" s="39" t="s">
        <v>289</v>
      </c>
    </row>
    <row r="6" spans="1:10" ht="15">
      <c r="A6" s="243"/>
      <c r="B6" s="243"/>
      <c r="C6" s="243"/>
      <c r="D6" s="243"/>
      <c r="E6" s="243"/>
      <c r="F6" s="243"/>
      <c r="G6" s="243"/>
      <c r="H6" s="243"/>
      <c r="I6" s="76"/>
      <c r="J6" s="76"/>
    </row>
    <row r="7" spans="1:10" ht="15">
      <c r="A7" s="38" t="s">
        <v>44</v>
      </c>
      <c r="B7" s="38"/>
      <c r="C7" s="237" t="s">
        <v>273</v>
      </c>
      <c r="D7" s="237"/>
      <c r="E7" s="237"/>
      <c r="F7" s="237"/>
      <c r="G7" s="237"/>
      <c r="H7" s="237"/>
      <c r="I7" s="237"/>
      <c r="J7" s="38"/>
    </row>
    <row r="8" spans="1:10" ht="53.25" customHeight="1">
      <c r="A8" s="234" t="s">
        <v>45</v>
      </c>
      <c r="B8" s="234" t="s">
        <v>24</v>
      </c>
      <c r="C8" s="244" t="s">
        <v>148</v>
      </c>
      <c r="D8" s="245"/>
      <c r="E8" s="246"/>
      <c r="F8" s="213" t="s">
        <v>88</v>
      </c>
      <c r="G8" s="234" t="s">
        <v>46</v>
      </c>
      <c r="H8" s="234" t="s">
        <v>47</v>
      </c>
      <c r="I8" s="213" t="s">
        <v>48</v>
      </c>
      <c r="J8" s="234" t="s">
        <v>91</v>
      </c>
    </row>
    <row r="9" spans="1:10" ht="57" customHeight="1">
      <c r="A9" s="234"/>
      <c r="B9" s="234"/>
      <c r="C9" s="29" t="s">
        <v>92</v>
      </c>
      <c r="D9" s="29" t="s">
        <v>116</v>
      </c>
      <c r="E9" s="29" t="s">
        <v>115</v>
      </c>
      <c r="F9" s="214"/>
      <c r="G9" s="234"/>
      <c r="H9" s="234"/>
      <c r="I9" s="214"/>
      <c r="J9" s="234"/>
    </row>
    <row r="10" spans="1:10" s="41" customFormat="1" ht="14.25" customHeight="1">
      <c r="A10" s="40">
        <v>1</v>
      </c>
      <c r="B10" s="40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40">
        <v>8</v>
      </c>
      <c r="I10" s="74">
        <v>9</v>
      </c>
      <c r="J10" s="75">
        <v>10</v>
      </c>
    </row>
    <row r="11" spans="1:10" s="41" customFormat="1" ht="14.25" customHeight="1">
      <c r="A11" s="57"/>
      <c r="B11" s="231" t="s">
        <v>261</v>
      </c>
      <c r="C11" s="232"/>
      <c r="D11" s="232"/>
      <c r="E11" s="232"/>
      <c r="F11" s="232"/>
      <c r="G11" s="232"/>
      <c r="H11" s="232"/>
      <c r="I11" s="232"/>
      <c r="J11" s="232"/>
    </row>
    <row r="12" spans="1:10" s="41" customFormat="1" ht="81.75" customHeight="1">
      <c r="A12" s="238" t="s">
        <v>31</v>
      </c>
      <c r="B12" s="27" t="s">
        <v>285</v>
      </c>
      <c r="C12" s="166">
        <f>C13</f>
        <v>0</v>
      </c>
      <c r="D12" s="166">
        <f>D13</f>
        <v>0</v>
      </c>
      <c r="E12" s="166">
        <f>E13</f>
        <v>0</v>
      </c>
      <c r="F12" s="235" t="s">
        <v>278</v>
      </c>
      <c r="G12" s="236">
        <v>42370</v>
      </c>
      <c r="H12" s="236">
        <v>42673</v>
      </c>
      <c r="I12" s="233"/>
      <c r="J12" s="233"/>
    </row>
    <row r="13" spans="1:20" s="32" customFormat="1" ht="15" customHeight="1">
      <c r="A13" s="239"/>
      <c r="B13" s="159" t="s">
        <v>89</v>
      </c>
      <c r="C13" s="167">
        <f>C14+C15+C16+C17+C18</f>
        <v>0</v>
      </c>
      <c r="D13" s="167">
        <f>D14+D15+D16+D17+D18</f>
        <v>0</v>
      </c>
      <c r="E13" s="167">
        <f>E14+E15+E16+E17+E18</f>
        <v>0</v>
      </c>
      <c r="F13" s="235"/>
      <c r="G13" s="235"/>
      <c r="H13" s="235"/>
      <c r="I13" s="233"/>
      <c r="J13" s="233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32" customFormat="1" ht="12.75" customHeight="1">
      <c r="A14" s="239"/>
      <c r="B14" s="159" t="s">
        <v>17</v>
      </c>
      <c r="C14" s="167"/>
      <c r="D14" s="167"/>
      <c r="E14" s="167"/>
      <c r="F14" s="235"/>
      <c r="G14" s="235"/>
      <c r="H14" s="235"/>
      <c r="I14" s="233"/>
      <c r="J14" s="233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32" customFormat="1" ht="11.25" customHeight="1">
      <c r="A15" s="239"/>
      <c r="B15" s="159" t="s">
        <v>40</v>
      </c>
      <c r="C15" s="167"/>
      <c r="D15" s="167"/>
      <c r="E15" s="167"/>
      <c r="F15" s="235"/>
      <c r="G15" s="235"/>
      <c r="H15" s="235"/>
      <c r="I15" s="233"/>
      <c r="J15" s="233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32" customFormat="1" ht="13.5">
      <c r="A16" s="239"/>
      <c r="B16" s="159" t="s">
        <v>41</v>
      </c>
      <c r="C16" s="167"/>
      <c r="D16" s="167"/>
      <c r="E16" s="167"/>
      <c r="F16" s="235"/>
      <c r="G16" s="235"/>
      <c r="H16" s="235"/>
      <c r="I16" s="233"/>
      <c r="J16" s="233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32" customFormat="1" ht="27" customHeight="1">
      <c r="A17" s="239"/>
      <c r="B17" s="159" t="s">
        <v>42</v>
      </c>
      <c r="C17" s="167"/>
      <c r="D17" s="167"/>
      <c r="E17" s="167"/>
      <c r="F17" s="235"/>
      <c r="G17" s="235"/>
      <c r="H17" s="235"/>
      <c r="I17" s="233"/>
      <c r="J17" s="233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s="32" customFormat="1" ht="12.75" customHeight="1">
      <c r="A18" s="240"/>
      <c r="B18" s="159" t="s">
        <v>13</v>
      </c>
      <c r="C18" s="167"/>
      <c r="D18" s="167"/>
      <c r="E18" s="167"/>
      <c r="F18" s="235"/>
      <c r="G18" s="235"/>
      <c r="H18" s="235"/>
      <c r="I18" s="233"/>
      <c r="J18" s="233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10" s="41" customFormat="1" ht="104.25" customHeight="1">
      <c r="A19" s="241" t="s">
        <v>279</v>
      </c>
      <c r="B19" s="27" t="s">
        <v>284</v>
      </c>
      <c r="C19" s="165">
        <f>C23</f>
        <v>0</v>
      </c>
      <c r="D19" s="165">
        <f>D23</f>
        <v>0</v>
      </c>
      <c r="E19" s="165">
        <f>E23</f>
        <v>0</v>
      </c>
      <c r="F19" s="235" t="s">
        <v>278</v>
      </c>
      <c r="G19" s="236">
        <v>42370</v>
      </c>
      <c r="H19" s="236">
        <v>42673</v>
      </c>
      <c r="I19" s="233"/>
      <c r="J19" s="233"/>
    </row>
    <row r="20" spans="1:20" s="32" customFormat="1" ht="15" customHeight="1">
      <c r="A20" s="242"/>
      <c r="B20" s="159" t="s">
        <v>89</v>
      </c>
      <c r="C20" s="167">
        <f>C21+C22+C23+C24+C25</f>
        <v>0</v>
      </c>
      <c r="D20" s="167">
        <f>D21+D22+D23+D24+D25</f>
        <v>0</v>
      </c>
      <c r="E20" s="167">
        <f>E21+E22+E23+E24+E25</f>
        <v>0</v>
      </c>
      <c r="F20" s="235"/>
      <c r="G20" s="236"/>
      <c r="H20" s="236"/>
      <c r="I20" s="233"/>
      <c r="J20" s="233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10" s="41" customFormat="1" ht="13.5">
      <c r="A21" s="242"/>
      <c r="B21" s="159" t="s">
        <v>17</v>
      </c>
      <c r="C21" s="166"/>
      <c r="D21" s="166"/>
      <c r="E21" s="166"/>
      <c r="F21" s="235"/>
      <c r="G21" s="235"/>
      <c r="H21" s="235"/>
      <c r="I21" s="233"/>
      <c r="J21" s="233"/>
    </row>
    <row r="22" spans="1:10" s="41" customFormat="1" ht="13.5">
      <c r="A22" s="242"/>
      <c r="B22" s="159" t="s">
        <v>40</v>
      </c>
      <c r="C22" s="166"/>
      <c r="D22" s="166"/>
      <c r="E22" s="166"/>
      <c r="F22" s="235"/>
      <c r="G22" s="235"/>
      <c r="H22" s="235"/>
      <c r="I22" s="233"/>
      <c r="J22" s="233"/>
    </row>
    <row r="23" spans="1:10" s="41" customFormat="1" ht="13.5">
      <c r="A23" s="242"/>
      <c r="B23" s="159" t="s">
        <v>41</v>
      </c>
      <c r="C23" s="166"/>
      <c r="D23" s="166"/>
      <c r="E23" s="166"/>
      <c r="F23" s="235"/>
      <c r="G23" s="235"/>
      <c r="H23" s="235"/>
      <c r="I23" s="233"/>
      <c r="J23" s="233"/>
    </row>
    <row r="24" spans="1:10" s="41" customFormat="1" ht="27">
      <c r="A24" s="242"/>
      <c r="B24" s="159" t="s">
        <v>42</v>
      </c>
      <c r="C24" s="166"/>
      <c r="D24" s="166"/>
      <c r="E24" s="166"/>
      <c r="F24" s="235"/>
      <c r="G24" s="235"/>
      <c r="H24" s="235"/>
      <c r="I24" s="233"/>
      <c r="J24" s="233"/>
    </row>
    <row r="25" spans="1:20" s="32" customFormat="1" ht="11.25" customHeight="1">
      <c r="A25" s="242"/>
      <c r="B25" s="159" t="s">
        <v>13</v>
      </c>
      <c r="C25" s="167"/>
      <c r="D25" s="167"/>
      <c r="E25" s="167"/>
      <c r="F25" s="235"/>
      <c r="G25" s="235"/>
      <c r="H25" s="235"/>
      <c r="I25" s="233"/>
      <c r="J25" s="233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10" s="41" customFormat="1" ht="114.75" customHeight="1">
      <c r="A26" s="238" t="s">
        <v>280</v>
      </c>
      <c r="B26" s="27" t="s">
        <v>286</v>
      </c>
      <c r="C26" s="166">
        <f>C27</f>
        <v>0</v>
      </c>
      <c r="D26" s="166">
        <f>D27</f>
        <v>0</v>
      </c>
      <c r="E26" s="166">
        <f>E27</f>
        <v>0</v>
      </c>
      <c r="F26" s="235" t="s">
        <v>278</v>
      </c>
      <c r="G26" s="236">
        <v>42370</v>
      </c>
      <c r="H26" s="236">
        <v>42673</v>
      </c>
      <c r="I26" s="233"/>
      <c r="J26" s="233"/>
    </row>
    <row r="27" spans="1:20" s="32" customFormat="1" ht="15" customHeight="1">
      <c r="A27" s="239"/>
      <c r="B27" s="159" t="s">
        <v>89</v>
      </c>
      <c r="C27" s="167">
        <f>C28+C29+C30+C31+C32</f>
        <v>0</v>
      </c>
      <c r="D27" s="167">
        <f>D28+D29+D30+D31+D32</f>
        <v>0</v>
      </c>
      <c r="E27" s="167">
        <f>E28+E29+E30+E31+E32</f>
        <v>0</v>
      </c>
      <c r="F27" s="235"/>
      <c r="G27" s="235"/>
      <c r="H27" s="235"/>
      <c r="I27" s="233"/>
      <c r="J27" s="233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s="32" customFormat="1" ht="12.75" customHeight="1">
      <c r="A28" s="239"/>
      <c r="B28" s="159" t="s">
        <v>17</v>
      </c>
      <c r="C28" s="167"/>
      <c r="D28" s="167"/>
      <c r="E28" s="167"/>
      <c r="F28" s="235"/>
      <c r="G28" s="235"/>
      <c r="H28" s="235"/>
      <c r="I28" s="233"/>
      <c r="J28" s="233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s="32" customFormat="1" ht="11.25" customHeight="1">
      <c r="A29" s="239"/>
      <c r="B29" s="159" t="s">
        <v>40</v>
      </c>
      <c r="C29" s="167"/>
      <c r="D29" s="167"/>
      <c r="E29" s="167"/>
      <c r="F29" s="235"/>
      <c r="G29" s="235"/>
      <c r="H29" s="235"/>
      <c r="I29" s="233"/>
      <c r="J29" s="233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s="32" customFormat="1" ht="13.5">
      <c r="A30" s="239"/>
      <c r="B30" s="159" t="s">
        <v>41</v>
      </c>
      <c r="C30" s="167"/>
      <c r="D30" s="167"/>
      <c r="E30" s="167"/>
      <c r="F30" s="235"/>
      <c r="G30" s="235"/>
      <c r="H30" s="235"/>
      <c r="I30" s="233"/>
      <c r="J30" s="233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s="32" customFormat="1" ht="27" customHeight="1">
      <c r="A31" s="239"/>
      <c r="B31" s="159" t="s">
        <v>42</v>
      </c>
      <c r="C31" s="167"/>
      <c r="D31" s="167"/>
      <c r="E31" s="167"/>
      <c r="F31" s="235"/>
      <c r="G31" s="235"/>
      <c r="H31" s="235"/>
      <c r="I31" s="233"/>
      <c r="J31" s="233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s="32" customFormat="1" ht="12.75" customHeight="1">
      <c r="A32" s="240"/>
      <c r="B32" s="159" t="s">
        <v>13</v>
      </c>
      <c r="C32" s="167"/>
      <c r="D32" s="167"/>
      <c r="E32" s="167"/>
      <c r="F32" s="235"/>
      <c r="G32" s="235"/>
      <c r="H32" s="235"/>
      <c r="I32" s="233"/>
      <c r="J32" s="233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10" s="41" customFormat="1" ht="25.5">
      <c r="A33" s="162"/>
      <c r="B33" s="163" t="s">
        <v>277</v>
      </c>
      <c r="C33" s="166">
        <f>C12+C19+C26</f>
        <v>0</v>
      </c>
      <c r="D33" s="166">
        <f>D12+D19+D26</f>
        <v>0</v>
      </c>
      <c r="E33" s="166">
        <f>E12+E19+E26</f>
        <v>0</v>
      </c>
      <c r="F33" s="164" t="s">
        <v>278</v>
      </c>
      <c r="G33" s="28" t="s">
        <v>183</v>
      </c>
      <c r="H33" s="28" t="s">
        <v>283</v>
      </c>
      <c r="I33" s="40"/>
      <c r="J33" s="40"/>
    </row>
    <row r="34" spans="1:10" s="41" customFormat="1" ht="12.75">
      <c r="A34" s="158"/>
      <c r="B34" s="247" t="s">
        <v>262</v>
      </c>
      <c r="C34" s="248"/>
      <c r="D34" s="248"/>
      <c r="E34" s="248"/>
      <c r="F34" s="248"/>
      <c r="G34" s="248"/>
      <c r="H34" s="248"/>
      <c r="I34" s="248"/>
      <c r="J34" s="248"/>
    </row>
    <row r="35" spans="1:10" s="41" customFormat="1" ht="141.75" customHeight="1">
      <c r="A35" s="238" t="s">
        <v>35</v>
      </c>
      <c r="B35" s="27" t="s">
        <v>287</v>
      </c>
      <c r="C35" s="160">
        <f>C36</f>
        <v>5</v>
      </c>
      <c r="D35" s="160">
        <f>D36</f>
        <v>5</v>
      </c>
      <c r="E35" s="160">
        <f>E36</f>
        <v>5</v>
      </c>
      <c r="F35" s="235" t="s">
        <v>278</v>
      </c>
      <c r="G35" s="236">
        <v>42370</v>
      </c>
      <c r="H35" s="236">
        <v>42673</v>
      </c>
      <c r="I35" s="233"/>
      <c r="J35" s="233"/>
    </row>
    <row r="36" spans="1:20" s="32" customFormat="1" ht="15" customHeight="1">
      <c r="A36" s="239"/>
      <c r="B36" s="159" t="s">
        <v>89</v>
      </c>
      <c r="C36" s="167">
        <f>C37+C38+C39+C40+C41</f>
        <v>5</v>
      </c>
      <c r="D36" s="167">
        <f>D37+D38+D39+D40+D41</f>
        <v>5</v>
      </c>
      <c r="E36" s="167">
        <f>E37+E38+E39+E40+E41</f>
        <v>5</v>
      </c>
      <c r="F36" s="235"/>
      <c r="G36" s="235"/>
      <c r="H36" s="235"/>
      <c r="I36" s="233"/>
      <c r="J36" s="233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10" s="41" customFormat="1" ht="13.5">
      <c r="A37" s="239"/>
      <c r="B37" s="159" t="s">
        <v>17</v>
      </c>
      <c r="C37" s="159"/>
      <c r="D37" s="159"/>
      <c r="E37" s="159"/>
      <c r="F37" s="235"/>
      <c r="G37" s="235"/>
      <c r="H37" s="235"/>
      <c r="I37" s="233"/>
      <c r="J37" s="233"/>
    </row>
    <row r="38" spans="1:10" s="41" customFormat="1" ht="13.5">
      <c r="A38" s="239"/>
      <c r="B38" s="159" t="s">
        <v>40</v>
      </c>
      <c r="C38" s="159"/>
      <c r="D38" s="159"/>
      <c r="E38" s="159"/>
      <c r="F38" s="235"/>
      <c r="G38" s="235"/>
      <c r="H38" s="235"/>
      <c r="I38" s="233"/>
      <c r="J38" s="233"/>
    </row>
    <row r="39" spans="1:10" s="41" customFormat="1" ht="13.5">
      <c r="A39" s="239"/>
      <c r="B39" s="159" t="s">
        <v>41</v>
      </c>
      <c r="C39" s="168">
        <v>5</v>
      </c>
      <c r="D39" s="169" t="s">
        <v>281</v>
      </c>
      <c r="E39" s="169" t="s">
        <v>281</v>
      </c>
      <c r="F39" s="235"/>
      <c r="G39" s="235"/>
      <c r="H39" s="235"/>
      <c r="I39" s="233"/>
      <c r="J39" s="233"/>
    </row>
    <row r="40" spans="1:10" s="41" customFormat="1" ht="27">
      <c r="A40" s="239"/>
      <c r="B40" s="159" t="s">
        <v>42</v>
      </c>
      <c r="C40" s="159"/>
      <c r="D40" s="169"/>
      <c r="E40" s="159"/>
      <c r="F40" s="235"/>
      <c r="G40" s="235"/>
      <c r="H40" s="235"/>
      <c r="I40" s="233"/>
      <c r="J40" s="233"/>
    </row>
    <row r="41" spans="1:10" s="41" customFormat="1" ht="13.5">
      <c r="A41" s="240"/>
      <c r="B41" s="159" t="s">
        <v>13</v>
      </c>
      <c r="C41" s="159"/>
      <c r="D41" s="169"/>
      <c r="E41" s="159"/>
      <c r="F41" s="235"/>
      <c r="G41" s="235"/>
      <c r="H41" s="235"/>
      <c r="I41" s="233"/>
      <c r="J41" s="233"/>
    </row>
    <row r="42" spans="1:10" s="41" customFormat="1" ht="25.5">
      <c r="A42" s="162"/>
      <c r="B42" s="163" t="s">
        <v>276</v>
      </c>
      <c r="C42" s="161">
        <f>C35</f>
        <v>5</v>
      </c>
      <c r="D42" s="161">
        <f>D35</f>
        <v>5</v>
      </c>
      <c r="E42" s="161">
        <v>5</v>
      </c>
      <c r="F42" s="164" t="s">
        <v>278</v>
      </c>
      <c r="G42" s="28" t="s">
        <v>183</v>
      </c>
      <c r="H42" s="28" t="s">
        <v>283</v>
      </c>
      <c r="I42" s="40"/>
      <c r="J42" s="40"/>
    </row>
    <row r="43" spans="1:10" s="41" customFormat="1" ht="12.75">
      <c r="A43" s="158"/>
      <c r="B43" s="247" t="s">
        <v>263</v>
      </c>
      <c r="C43" s="248"/>
      <c r="D43" s="248"/>
      <c r="E43" s="248"/>
      <c r="F43" s="248"/>
      <c r="G43" s="248"/>
      <c r="H43" s="248"/>
      <c r="I43" s="248"/>
      <c r="J43" s="248"/>
    </row>
    <row r="44" spans="1:10" s="41" customFormat="1" ht="138.75" customHeight="1">
      <c r="A44" s="238" t="s">
        <v>274</v>
      </c>
      <c r="B44" s="27" t="s">
        <v>288</v>
      </c>
      <c r="C44" s="166">
        <f>C45</f>
        <v>0</v>
      </c>
      <c r="D44" s="166">
        <f>D45</f>
        <v>0</v>
      </c>
      <c r="E44" s="166">
        <f>E45</f>
        <v>0</v>
      </c>
      <c r="F44" s="235" t="s">
        <v>278</v>
      </c>
      <c r="G44" s="236">
        <v>42370</v>
      </c>
      <c r="H44" s="236">
        <v>42673</v>
      </c>
      <c r="I44" s="233"/>
      <c r="J44" s="233"/>
    </row>
    <row r="45" spans="1:20" s="32" customFormat="1" ht="15" customHeight="1">
      <c r="A45" s="239"/>
      <c r="B45" s="159" t="s">
        <v>89</v>
      </c>
      <c r="C45" s="167">
        <f>C46+C47+C48+C49+C50</f>
        <v>0</v>
      </c>
      <c r="D45" s="167">
        <f>D46+D47+D48+D49+D50</f>
        <v>0</v>
      </c>
      <c r="E45" s="167">
        <f>E46+E47+E48+E49+E50</f>
        <v>0</v>
      </c>
      <c r="F45" s="235"/>
      <c r="G45" s="235"/>
      <c r="H45" s="235"/>
      <c r="I45" s="233"/>
      <c r="J45" s="233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10" s="41" customFormat="1" ht="13.5">
      <c r="A46" s="239"/>
      <c r="B46" s="159" t="s">
        <v>17</v>
      </c>
      <c r="C46" s="169"/>
      <c r="D46" s="169"/>
      <c r="E46" s="169"/>
      <c r="F46" s="235"/>
      <c r="G46" s="235"/>
      <c r="H46" s="235"/>
      <c r="I46" s="233"/>
      <c r="J46" s="233"/>
    </row>
    <row r="47" spans="1:10" s="41" customFormat="1" ht="13.5">
      <c r="A47" s="239"/>
      <c r="B47" s="159" t="s">
        <v>40</v>
      </c>
      <c r="C47" s="169"/>
      <c r="D47" s="169"/>
      <c r="E47" s="169"/>
      <c r="F47" s="235"/>
      <c r="G47" s="235"/>
      <c r="H47" s="235"/>
      <c r="I47" s="233"/>
      <c r="J47" s="233"/>
    </row>
    <row r="48" spans="1:10" s="41" customFormat="1" ht="13.5">
      <c r="A48" s="239"/>
      <c r="B48" s="159" t="s">
        <v>41</v>
      </c>
      <c r="C48" s="169"/>
      <c r="D48" s="169"/>
      <c r="E48" s="169"/>
      <c r="F48" s="235"/>
      <c r="G48" s="235"/>
      <c r="H48" s="235"/>
      <c r="I48" s="233"/>
      <c r="J48" s="233"/>
    </row>
    <row r="49" spans="1:10" s="41" customFormat="1" ht="27">
      <c r="A49" s="239"/>
      <c r="B49" s="159" t="s">
        <v>42</v>
      </c>
      <c r="C49" s="169"/>
      <c r="D49" s="169"/>
      <c r="E49" s="169"/>
      <c r="F49" s="235"/>
      <c r="G49" s="235"/>
      <c r="H49" s="235"/>
      <c r="I49" s="233"/>
      <c r="J49" s="233"/>
    </row>
    <row r="50" spans="1:10" s="41" customFormat="1" ht="13.5">
      <c r="A50" s="240"/>
      <c r="B50" s="159" t="s">
        <v>13</v>
      </c>
      <c r="C50" s="169"/>
      <c r="D50" s="169"/>
      <c r="E50" s="169"/>
      <c r="F50" s="235"/>
      <c r="G50" s="235"/>
      <c r="H50" s="235"/>
      <c r="I50" s="233"/>
      <c r="J50" s="233"/>
    </row>
    <row r="51" spans="1:10" s="41" customFormat="1" ht="25.5">
      <c r="A51" s="162"/>
      <c r="B51" s="163" t="s">
        <v>275</v>
      </c>
      <c r="C51" s="166">
        <f>C44</f>
        <v>0</v>
      </c>
      <c r="D51" s="166">
        <f>D44</f>
        <v>0</v>
      </c>
      <c r="E51" s="166">
        <f>E44</f>
        <v>0</v>
      </c>
      <c r="F51" s="164" t="s">
        <v>278</v>
      </c>
      <c r="G51" s="28" t="s">
        <v>183</v>
      </c>
      <c r="H51" s="28" t="s">
        <v>283</v>
      </c>
      <c r="I51" s="40"/>
      <c r="J51" s="40"/>
    </row>
    <row r="52" spans="1:10" s="41" customFormat="1" ht="25.5">
      <c r="A52" s="158"/>
      <c r="B52" s="163" t="s">
        <v>34</v>
      </c>
      <c r="C52" s="160">
        <f>C33+C42+C51</f>
        <v>5</v>
      </c>
      <c r="D52" s="160">
        <f>D33+D42+D51</f>
        <v>5</v>
      </c>
      <c r="E52" s="160">
        <f>E33+E42+E51</f>
        <v>5</v>
      </c>
      <c r="F52" s="164" t="s">
        <v>278</v>
      </c>
      <c r="G52" s="28" t="s">
        <v>183</v>
      </c>
      <c r="H52" s="28" t="s">
        <v>283</v>
      </c>
      <c r="I52" s="40"/>
      <c r="J52" s="40"/>
    </row>
  </sheetData>
  <sheetProtection/>
  <mergeCells count="45">
    <mergeCell ref="B43:J43"/>
    <mergeCell ref="A44:A50"/>
    <mergeCell ref="F44:F50"/>
    <mergeCell ref="G44:G50"/>
    <mergeCell ref="H44:H50"/>
    <mergeCell ref="I44:I50"/>
    <mergeCell ref="J44:J50"/>
    <mergeCell ref="A5:H6"/>
    <mergeCell ref="C8:E8"/>
    <mergeCell ref="A35:A41"/>
    <mergeCell ref="F35:F41"/>
    <mergeCell ref="G35:G41"/>
    <mergeCell ref="H35:H41"/>
    <mergeCell ref="H12:H18"/>
    <mergeCell ref="B34:J34"/>
    <mergeCell ref="F12:F18"/>
    <mergeCell ref="G12:G18"/>
    <mergeCell ref="A26:A32"/>
    <mergeCell ref="F26:F32"/>
    <mergeCell ref="I26:I32"/>
    <mergeCell ref="J26:J32"/>
    <mergeCell ref="G26:G32"/>
    <mergeCell ref="H8:H9"/>
    <mergeCell ref="G8:G9"/>
    <mergeCell ref="H26:H32"/>
    <mergeCell ref="A3:K3"/>
    <mergeCell ref="A8:A9"/>
    <mergeCell ref="B8:B9"/>
    <mergeCell ref="F8:F9"/>
    <mergeCell ref="I8:I9"/>
    <mergeCell ref="I35:I41"/>
    <mergeCell ref="J35:J41"/>
    <mergeCell ref="C7:I7"/>
    <mergeCell ref="A12:A18"/>
    <mergeCell ref="A19:A25"/>
    <mergeCell ref="I1:J1"/>
    <mergeCell ref="B11:J11"/>
    <mergeCell ref="I19:I25"/>
    <mergeCell ref="J19:J25"/>
    <mergeCell ref="J12:J18"/>
    <mergeCell ref="J8:J9"/>
    <mergeCell ref="F19:F25"/>
    <mergeCell ref="G19:G25"/>
    <mergeCell ref="H19:H25"/>
    <mergeCell ref="I12:I18"/>
  </mergeCells>
  <printOptions/>
  <pageMargins left="0.7874015748031497" right="0.5905511811023623" top="0.7874015748031497" bottom="0.3937007874015748" header="0.1968503937007874" footer="0.1968503937007874"/>
  <pageSetup fitToHeight="0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16"/>
  <sheetViews>
    <sheetView view="pageBreakPreview" zoomScaleSheetLayoutView="100" workbookViewId="0" topLeftCell="A1">
      <selection activeCell="G2" sqref="G2"/>
    </sheetView>
  </sheetViews>
  <sheetFormatPr defaultColWidth="9.00390625" defaultRowHeight="12.75"/>
  <cols>
    <col min="1" max="1" width="5.375" style="1" customWidth="1"/>
    <col min="2" max="2" width="23.375" style="1" customWidth="1"/>
    <col min="3" max="3" width="12.625" style="1" customWidth="1"/>
    <col min="4" max="4" width="19.625" style="1" customWidth="1"/>
    <col min="5" max="6" width="17.875" style="1" customWidth="1"/>
    <col min="7" max="7" width="28.25390625" style="1" customWidth="1"/>
    <col min="8" max="16384" width="9.125" style="1" customWidth="1"/>
  </cols>
  <sheetData>
    <row r="1" s="2" customFormat="1" ht="15">
      <c r="G1" s="6" t="s">
        <v>112</v>
      </c>
    </row>
    <row r="2" ht="14.25" customHeight="1"/>
    <row r="3" spans="1:7" ht="15.75">
      <c r="A3" s="187" t="s">
        <v>49</v>
      </c>
      <c r="B3" s="187"/>
      <c r="C3" s="187"/>
      <c r="D3" s="187"/>
      <c r="E3" s="187"/>
      <c r="F3" s="187"/>
      <c r="G3" s="187"/>
    </row>
    <row r="5" spans="1:7" s="3" customFormat="1" ht="35.25" customHeight="1">
      <c r="A5" s="249" t="s">
        <v>50</v>
      </c>
      <c r="B5" s="249" t="s">
        <v>7</v>
      </c>
      <c r="C5" s="249" t="s">
        <v>51</v>
      </c>
      <c r="D5" s="252" t="s">
        <v>149</v>
      </c>
      <c r="E5" s="253"/>
      <c r="F5" s="254"/>
      <c r="G5" s="249" t="s">
        <v>52</v>
      </c>
    </row>
    <row r="6" spans="1:7" s="3" customFormat="1" ht="16.5" customHeight="1">
      <c r="A6" s="250"/>
      <c r="B6" s="250"/>
      <c r="C6" s="250"/>
      <c r="D6" s="249" t="s">
        <v>53</v>
      </c>
      <c r="E6" s="255" t="s">
        <v>54</v>
      </c>
      <c r="F6" s="256"/>
      <c r="G6" s="250"/>
    </row>
    <row r="7" spans="1:7" s="3" customFormat="1" ht="31.5" customHeight="1">
      <c r="A7" s="251"/>
      <c r="B7" s="251"/>
      <c r="C7" s="251"/>
      <c r="D7" s="251"/>
      <c r="E7" s="7" t="s">
        <v>55</v>
      </c>
      <c r="F7" s="7" t="s">
        <v>56</v>
      </c>
      <c r="G7" s="251"/>
    </row>
    <row r="8" spans="1:7" s="2" customFormat="1" ht="1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</row>
    <row r="9" spans="1:7" s="3" customFormat="1" ht="15">
      <c r="A9" s="5"/>
      <c r="B9" s="43" t="s">
        <v>139</v>
      </c>
      <c r="C9" s="44"/>
      <c r="D9" s="44"/>
      <c r="E9" s="44"/>
      <c r="F9" s="44"/>
      <c r="G9" s="45"/>
    </row>
    <row r="10" spans="1:7" s="3" customFormat="1" ht="30">
      <c r="A10" s="5">
        <v>1</v>
      </c>
      <c r="B10" s="4" t="s">
        <v>57</v>
      </c>
      <c r="C10" s="46"/>
      <c r="D10" s="47"/>
      <c r="E10" s="47"/>
      <c r="F10" s="47"/>
      <c r="G10" s="45"/>
    </row>
    <row r="11" spans="1:7" s="3" customFormat="1" ht="15">
      <c r="A11" s="5" t="s">
        <v>0</v>
      </c>
      <c r="B11" s="22" t="s">
        <v>0</v>
      </c>
      <c r="C11" s="46"/>
      <c r="D11" s="47"/>
      <c r="E11" s="47"/>
      <c r="F11" s="47"/>
      <c r="G11" s="45"/>
    </row>
    <row r="12" spans="1:7" s="3" customFormat="1" ht="15">
      <c r="A12" s="5"/>
      <c r="B12" s="43" t="s">
        <v>150</v>
      </c>
      <c r="C12" s="44"/>
      <c r="D12" s="44"/>
      <c r="E12" s="44"/>
      <c r="F12" s="44"/>
      <c r="G12" s="45"/>
    </row>
    <row r="13" spans="1:7" s="3" customFormat="1" ht="30">
      <c r="A13" s="5" t="s">
        <v>0</v>
      </c>
      <c r="B13" s="4" t="s">
        <v>57</v>
      </c>
      <c r="C13" s="46"/>
      <c r="D13" s="47"/>
      <c r="E13" s="47"/>
      <c r="F13" s="47"/>
      <c r="G13" s="45"/>
    </row>
    <row r="14" spans="1:7" s="3" customFormat="1" ht="15">
      <c r="A14" s="5" t="s">
        <v>0</v>
      </c>
      <c r="B14" s="22" t="s">
        <v>0</v>
      </c>
      <c r="C14" s="46"/>
      <c r="D14" s="47"/>
      <c r="E14" s="47"/>
      <c r="F14" s="47"/>
      <c r="G14" s="45"/>
    </row>
    <row r="15" ht="6" customHeight="1"/>
    <row r="16" s="23" customFormat="1" ht="14.25" customHeight="1">
      <c r="A16" s="42" t="s">
        <v>58</v>
      </c>
    </row>
  </sheetData>
  <sheetProtection/>
  <mergeCells count="8">
    <mergeCell ref="A3:G3"/>
    <mergeCell ref="A5:A7"/>
    <mergeCell ref="B5:B7"/>
    <mergeCell ref="C5:C7"/>
    <mergeCell ref="D5:F5"/>
    <mergeCell ref="G5:G7"/>
    <mergeCell ref="D6:D7"/>
    <mergeCell ref="E6:F6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28"/>
  <sheetViews>
    <sheetView view="pageBreakPreview" zoomScaleSheetLayoutView="100" workbookViewId="0" topLeftCell="A1">
      <selection activeCell="A4" sqref="A4:IV4"/>
    </sheetView>
  </sheetViews>
  <sheetFormatPr defaultColWidth="9.00390625" defaultRowHeight="12.75"/>
  <cols>
    <col min="1" max="1" width="6.125" style="1" customWidth="1"/>
    <col min="2" max="2" width="32.00390625" style="1" customWidth="1"/>
    <col min="3" max="3" width="14.75390625" style="1" customWidth="1"/>
    <col min="4" max="7" width="11.75390625" style="1" customWidth="1"/>
    <col min="8" max="8" width="9.625" style="1" customWidth="1"/>
    <col min="9" max="9" width="9.75390625" style="1" customWidth="1"/>
    <col min="10" max="10" width="18.125" style="1" customWidth="1"/>
    <col min="11" max="16384" width="9.125" style="1" customWidth="1"/>
  </cols>
  <sheetData>
    <row r="1" s="2" customFormat="1" ht="16.5" customHeight="1">
      <c r="J1" s="6" t="s">
        <v>95</v>
      </c>
    </row>
    <row r="2" s="2" customFormat="1" ht="18.75" customHeight="1"/>
    <row r="3" spans="1:10" ht="15.75">
      <c r="A3" s="187" t="s">
        <v>76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0" ht="15.75">
      <c r="A4" s="187" t="s">
        <v>151</v>
      </c>
      <c r="B4" s="187"/>
      <c r="C4" s="187"/>
      <c r="D4" s="187"/>
      <c r="E4" s="187"/>
      <c r="F4" s="187"/>
      <c r="G4" s="187"/>
      <c r="H4" s="187"/>
      <c r="I4" s="187"/>
      <c r="J4" s="187"/>
    </row>
    <row r="5" s="2" customFormat="1" ht="15"/>
    <row r="6" spans="1:10" s="53" customFormat="1" ht="21.75" customHeight="1">
      <c r="A6" s="249" t="s">
        <v>50</v>
      </c>
      <c r="B6" s="249" t="s">
        <v>93</v>
      </c>
      <c r="C6" s="249" t="s">
        <v>75</v>
      </c>
      <c r="D6" s="252" t="s">
        <v>74</v>
      </c>
      <c r="E6" s="254"/>
      <c r="F6" s="252" t="s">
        <v>73</v>
      </c>
      <c r="G6" s="254"/>
      <c r="H6" s="252" t="s">
        <v>72</v>
      </c>
      <c r="I6" s="254"/>
      <c r="J6" s="249" t="s">
        <v>71</v>
      </c>
    </row>
    <row r="7" spans="1:10" s="53" customFormat="1" ht="41.25" customHeight="1">
      <c r="A7" s="251"/>
      <c r="B7" s="251"/>
      <c r="C7" s="251"/>
      <c r="D7" s="7" t="s">
        <v>70</v>
      </c>
      <c r="E7" s="7" t="s">
        <v>69</v>
      </c>
      <c r="F7" s="7" t="s">
        <v>70</v>
      </c>
      <c r="G7" s="7" t="s">
        <v>69</v>
      </c>
      <c r="H7" s="7" t="s">
        <v>68</v>
      </c>
      <c r="I7" s="7" t="s">
        <v>67</v>
      </c>
      <c r="J7" s="251"/>
    </row>
    <row r="8" spans="1:10" s="2" customFormat="1" ht="17.25" customHeight="1">
      <c r="A8" s="21">
        <v>1</v>
      </c>
      <c r="B8" s="21">
        <v>2</v>
      </c>
      <c r="C8" s="21">
        <v>4</v>
      </c>
      <c r="D8" s="21">
        <v>5</v>
      </c>
      <c r="E8" s="21">
        <v>6</v>
      </c>
      <c r="F8" s="21">
        <v>7</v>
      </c>
      <c r="G8" s="21">
        <v>8</v>
      </c>
      <c r="H8" s="21">
        <v>9</v>
      </c>
      <c r="I8" s="21">
        <v>10</v>
      </c>
      <c r="J8" s="21">
        <v>11</v>
      </c>
    </row>
    <row r="9" spans="1:10" s="3" customFormat="1" ht="17.25" customHeight="1">
      <c r="A9" s="255" t="s">
        <v>152</v>
      </c>
      <c r="B9" s="257"/>
      <c r="C9" s="257"/>
      <c r="D9" s="257"/>
      <c r="E9" s="257"/>
      <c r="F9" s="257"/>
      <c r="G9" s="257"/>
      <c r="H9" s="257"/>
      <c r="I9" s="257"/>
      <c r="J9" s="256"/>
    </row>
    <row r="10" spans="1:10" s="3" customFormat="1" ht="15">
      <c r="A10" s="8" t="s">
        <v>18</v>
      </c>
      <c r="B10" s="4" t="s">
        <v>12</v>
      </c>
      <c r="C10" s="4"/>
      <c r="D10" s="8"/>
      <c r="E10" s="8"/>
      <c r="F10" s="8"/>
      <c r="G10" s="8"/>
      <c r="H10" s="5"/>
      <c r="I10" s="5"/>
      <c r="J10" s="4"/>
    </row>
    <row r="11" spans="1:10" s="3" customFormat="1" ht="15">
      <c r="A11" s="8" t="s">
        <v>31</v>
      </c>
      <c r="B11" s="4" t="s">
        <v>32</v>
      </c>
      <c r="C11" s="4"/>
      <c r="D11" s="8"/>
      <c r="E11" s="8"/>
      <c r="F11" s="8"/>
      <c r="G11" s="8"/>
      <c r="H11" s="5"/>
      <c r="I11" s="5"/>
      <c r="J11" s="4"/>
    </row>
    <row r="12" spans="1:10" s="3" customFormat="1" ht="15">
      <c r="A12" s="8"/>
      <c r="B12" s="4" t="s">
        <v>60</v>
      </c>
      <c r="C12" s="4"/>
      <c r="D12" s="8" t="s">
        <v>10</v>
      </c>
      <c r="E12" s="8"/>
      <c r="F12" s="8" t="s">
        <v>10</v>
      </c>
      <c r="G12" s="8"/>
      <c r="H12" s="5" t="s">
        <v>10</v>
      </c>
      <c r="I12" s="5" t="s">
        <v>10</v>
      </c>
      <c r="J12" s="4"/>
    </row>
    <row r="13" spans="1:10" s="3" customFormat="1" ht="15">
      <c r="A13" s="8"/>
      <c r="B13" s="4" t="s">
        <v>60</v>
      </c>
      <c r="C13" s="4"/>
      <c r="D13" s="8" t="s">
        <v>10</v>
      </c>
      <c r="E13" s="8"/>
      <c r="F13" s="8" t="s">
        <v>10</v>
      </c>
      <c r="G13" s="8"/>
      <c r="H13" s="5" t="s">
        <v>10</v>
      </c>
      <c r="I13" s="5" t="s">
        <v>10</v>
      </c>
      <c r="J13" s="4"/>
    </row>
    <row r="14" spans="1:10" s="3" customFormat="1" ht="15">
      <c r="A14" s="8"/>
      <c r="B14" s="4" t="s">
        <v>0</v>
      </c>
      <c r="C14" s="4"/>
      <c r="D14" s="8"/>
      <c r="E14" s="8"/>
      <c r="F14" s="8"/>
      <c r="G14" s="8"/>
      <c r="H14" s="5"/>
      <c r="I14" s="5"/>
      <c r="J14" s="4"/>
    </row>
    <row r="15" spans="1:10" s="3" customFormat="1" ht="15">
      <c r="A15" s="8"/>
      <c r="B15" s="4" t="s">
        <v>33</v>
      </c>
      <c r="C15" s="4"/>
      <c r="D15" s="8"/>
      <c r="E15" s="8"/>
      <c r="F15" s="8"/>
      <c r="G15" s="8"/>
      <c r="H15" s="5"/>
      <c r="I15" s="5"/>
      <c r="J15" s="4"/>
    </row>
    <row r="16" spans="1:10" s="3" customFormat="1" ht="15">
      <c r="A16" s="8" t="s">
        <v>19</v>
      </c>
      <c r="B16" s="4" t="s">
        <v>153</v>
      </c>
      <c r="C16" s="4"/>
      <c r="D16" s="8"/>
      <c r="E16" s="8"/>
      <c r="F16" s="8"/>
      <c r="G16" s="8"/>
      <c r="H16" s="5"/>
      <c r="I16" s="5"/>
      <c r="J16" s="4"/>
    </row>
    <row r="17" spans="1:10" s="3" customFormat="1" ht="15">
      <c r="A17" s="8" t="s">
        <v>35</v>
      </c>
      <c r="B17" s="4" t="s">
        <v>36</v>
      </c>
      <c r="C17" s="4"/>
      <c r="D17" s="8"/>
      <c r="E17" s="8"/>
      <c r="F17" s="8"/>
      <c r="G17" s="8"/>
      <c r="H17" s="5"/>
      <c r="I17" s="5"/>
      <c r="J17" s="4"/>
    </row>
    <row r="18" spans="1:10" s="3" customFormat="1" ht="30">
      <c r="A18" s="8"/>
      <c r="B18" s="4" t="s">
        <v>66</v>
      </c>
      <c r="C18" s="4"/>
      <c r="D18" s="8" t="s">
        <v>10</v>
      </c>
      <c r="E18" s="8"/>
      <c r="F18" s="8" t="s">
        <v>10</v>
      </c>
      <c r="G18" s="8"/>
      <c r="H18" s="5" t="s">
        <v>10</v>
      </c>
      <c r="I18" s="5" t="s">
        <v>10</v>
      </c>
      <c r="J18" s="4"/>
    </row>
    <row r="19" spans="1:10" s="3" customFormat="1" ht="30">
      <c r="A19" s="8"/>
      <c r="B19" s="4" t="s">
        <v>65</v>
      </c>
      <c r="C19" s="4"/>
      <c r="D19" s="8" t="s">
        <v>10</v>
      </c>
      <c r="E19" s="8"/>
      <c r="F19" s="8" t="s">
        <v>10</v>
      </c>
      <c r="G19" s="8"/>
      <c r="H19" s="5" t="s">
        <v>10</v>
      </c>
      <c r="I19" s="5" t="s">
        <v>10</v>
      </c>
      <c r="J19" s="4"/>
    </row>
    <row r="20" spans="1:10" s="3" customFormat="1" ht="15">
      <c r="A20" s="8"/>
      <c r="B20" s="4" t="s">
        <v>0</v>
      </c>
      <c r="C20" s="4"/>
      <c r="D20" s="8"/>
      <c r="E20" s="8"/>
      <c r="F20" s="8"/>
      <c r="G20" s="8"/>
      <c r="H20" s="5"/>
      <c r="I20" s="5"/>
      <c r="J20" s="4"/>
    </row>
    <row r="21" spans="1:10" s="3" customFormat="1" ht="15">
      <c r="A21" s="8" t="s">
        <v>20</v>
      </c>
      <c r="B21" s="4" t="s">
        <v>36</v>
      </c>
      <c r="C21" s="4"/>
      <c r="D21" s="8"/>
      <c r="E21" s="8"/>
      <c r="F21" s="8"/>
      <c r="G21" s="8"/>
      <c r="H21" s="5"/>
      <c r="I21" s="5"/>
      <c r="J21" s="4"/>
    </row>
    <row r="22" spans="1:10" s="3" customFormat="1" ht="15">
      <c r="A22" s="8" t="s">
        <v>0</v>
      </c>
      <c r="B22" s="4" t="s">
        <v>0</v>
      </c>
      <c r="C22" s="4"/>
      <c r="D22" s="8"/>
      <c r="E22" s="8"/>
      <c r="F22" s="8"/>
      <c r="G22" s="8"/>
      <c r="H22" s="5"/>
      <c r="I22" s="5"/>
      <c r="J22" s="4"/>
    </row>
    <row r="23" spans="1:10" s="3" customFormat="1" ht="15">
      <c r="A23" s="8" t="s">
        <v>61</v>
      </c>
      <c r="B23" s="4" t="s">
        <v>64</v>
      </c>
      <c r="C23" s="4"/>
      <c r="D23" s="8"/>
      <c r="E23" s="8"/>
      <c r="F23" s="8"/>
      <c r="G23" s="8"/>
      <c r="H23" s="5"/>
      <c r="I23" s="5"/>
      <c r="J23" s="4"/>
    </row>
    <row r="24" spans="1:10" s="3" customFormat="1" ht="15">
      <c r="A24" s="8"/>
      <c r="B24" s="4" t="s">
        <v>63</v>
      </c>
      <c r="C24" s="4"/>
      <c r="D24" s="8"/>
      <c r="E24" s="8"/>
      <c r="F24" s="8"/>
      <c r="G24" s="8"/>
      <c r="H24" s="5"/>
      <c r="I24" s="5"/>
      <c r="J24" s="4"/>
    </row>
    <row r="25" spans="1:10" s="3" customFormat="1" ht="15">
      <c r="A25" s="8"/>
      <c r="B25" s="4" t="s">
        <v>62</v>
      </c>
      <c r="C25" s="4"/>
      <c r="D25" s="8"/>
      <c r="E25" s="8"/>
      <c r="F25" s="8"/>
      <c r="G25" s="8"/>
      <c r="H25" s="5"/>
      <c r="I25" s="5"/>
      <c r="J25" s="4"/>
    </row>
    <row r="26" spans="1:10" s="3" customFormat="1" ht="15">
      <c r="A26" s="52"/>
      <c r="B26" s="48" t="s">
        <v>0</v>
      </c>
      <c r="C26" s="49"/>
      <c r="D26" s="51"/>
      <c r="E26" s="51"/>
      <c r="F26" s="51"/>
      <c r="G26" s="51"/>
      <c r="H26" s="37"/>
      <c r="I26" s="37"/>
      <c r="J26" s="50"/>
    </row>
    <row r="27" ht="6" customHeight="1"/>
    <row r="28" s="23" customFormat="1" ht="14.25" customHeight="1">
      <c r="A28" s="42" t="s">
        <v>59</v>
      </c>
    </row>
  </sheetData>
  <sheetProtection/>
  <mergeCells count="10">
    <mergeCell ref="C6:C7"/>
    <mergeCell ref="D6:E6"/>
    <mergeCell ref="A9:J9"/>
    <mergeCell ref="A3:J3"/>
    <mergeCell ref="F6:G6"/>
    <mergeCell ref="H6:I6"/>
    <mergeCell ref="J6:J7"/>
    <mergeCell ref="A4:J4"/>
    <mergeCell ref="A6:A7"/>
    <mergeCell ref="B6:B7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28"/>
  <sheetViews>
    <sheetView view="pageBreakPreview" zoomScale="110" zoomScaleSheetLayoutView="110" workbookViewId="0" topLeftCell="A1">
      <selection activeCell="C13" sqref="C13"/>
    </sheetView>
  </sheetViews>
  <sheetFormatPr defaultColWidth="9.00390625" defaultRowHeight="12.75"/>
  <cols>
    <col min="1" max="1" width="6.125" style="73" customWidth="1"/>
    <col min="2" max="2" width="36.625" style="73" customWidth="1"/>
    <col min="3" max="3" width="37.75390625" style="73" customWidth="1"/>
    <col min="4" max="4" width="9.75390625" style="73" customWidth="1"/>
    <col min="5" max="5" width="12.25390625" style="73" customWidth="1"/>
    <col min="6" max="9" width="17.875" style="2" customWidth="1"/>
    <col min="10" max="16384" width="9.125" style="73" customWidth="1"/>
  </cols>
  <sheetData>
    <row r="1" spans="6:9" s="60" customFormat="1" ht="15">
      <c r="F1" s="2"/>
      <c r="G1" s="2"/>
      <c r="H1" s="2"/>
      <c r="I1" s="6" t="s">
        <v>14</v>
      </c>
    </row>
    <row r="2" spans="6:9" s="60" customFormat="1" ht="15">
      <c r="F2" s="2"/>
      <c r="G2" s="2"/>
      <c r="H2" s="2"/>
      <c r="I2" s="2"/>
    </row>
    <row r="3" spans="1:9" s="60" customFormat="1" ht="15" customHeight="1">
      <c r="A3" s="211" t="s">
        <v>154</v>
      </c>
      <c r="B3" s="211"/>
      <c r="C3" s="211"/>
      <c r="D3" s="211"/>
      <c r="E3" s="211"/>
      <c r="F3" s="211"/>
      <c r="G3" s="211"/>
      <c r="H3" s="211"/>
      <c r="I3" s="211"/>
    </row>
    <row r="4" spans="6:9" s="60" customFormat="1" ht="15">
      <c r="F4" s="2"/>
      <c r="G4" s="2"/>
      <c r="H4" s="2"/>
      <c r="I4" s="2"/>
    </row>
    <row r="5" spans="1:9" s="60" customFormat="1" ht="15">
      <c r="A5" s="260" t="s">
        <v>107</v>
      </c>
      <c r="B5" s="260" t="s">
        <v>142</v>
      </c>
      <c r="C5" s="260"/>
      <c r="D5" s="262" t="s">
        <v>87</v>
      </c>
      <c r="E5" s="263"/>
      <c r="F5" s="264" t="s">
        <v>77</v>
      </c>
      <c r="G5" s="264"/>
      <c r="H5" s="264"/>
      <c r="I5" s="264"/>
    </row>
    <row r="6" spans="1:9" s="60" customFormat="1" ht="30">
      <c r="A6" s="261"/>
      <c r="B6" s="261"/>
      <c r="C6" s="261"/>
      <c r="D6" s="46" t="s">
        <v>9</v>
      </c>
      <c r="E6" s="46" t="s">
        <v>97</v>
      </c>
      <c r="F6" s="55" t="s">
        <v>113</v>
      </c>
      <c r="G6" s="55" t="s">
        <v>114</v>
      </c>
      <c r="H6" s="55" t="s">
        <v>116</v>
      </c>
      <c r="I6" s="97" t="s">
        <v>137</v>
      </c>
    </row>
    <row r="7" spans="1:9" s="67" customFormat="1" ht="15">
      <c r="A7" s="64">
        <v>1</v>
      </c>
      <c r="B7" s="64">
        <v>2</v>
      </c>
      <c r="C7" s="65">
        <v>3</v>
      </c>
      <c r="D7" s="65">
        <v>4</v>
      </c>
      <c r="E7" s="65">
        <v>5</v>
      </c>
      <c r="F7" s="24">
        <v>6</v>
      </c>
      <c r="G7" s="24">
        <v>7</v>
      </c>
      <c r="H7" s="24">
        <v>8</v>
      </c>
      <c r="I7" s="24">
        <v>9</v>
      </c>
    </row>
    <row r="8" spans="1:9" s="69" customFormat="1" ht="18" customHeight="1">
      <c r="A8" s="258" t="s">
        <v>103</v>
      </c>
      <c r="B8" s="259" t="s">
        <v>143</v>
      </c>
      <c r="C8" s="63" t="s">
        <v>135</v>
      </c>
      <c r="D8" s="68"/>
      <c r="E8" s="68"/>
      <c r="F8" s="5"/>
      <c r="G8" s="5"/>
      <c r="H8" s="5"/>
      <c r="I8" s="5"/>
    </row>
    <row r="9" spans="1:9" s="69" customFormat="1" ht="16.5" customHeight="1">
      <c r="A9" s="258"/>
      <c r="B9" s="259"/>
      <c r="C9" s="63" t="s">
        <v>99</v>
      </c>
      <c r="D9" s="54"/>
      <c r="E9" s="68"/>
      <c r="F9" s="5"/>
      <c r="G9" s="5"/>
      <c r="H9" s="5"/>
      <c r="I9" s="5"/>
    </row>
    <row r="10" spans="1:9" s="69" customFormat="1" ht="19.5" customHeight="1">
      <c r="A10" s="258"/>
      <c r="B10" s="259"/>
      <c r="C10" s="63" t="s">
        <v>100</v>
      </c>
      <c r="D10" s="54"/>
      <c r="E10" s="68"/>
      <c r="F10" s="5"/>
      <c r="G10" s="5"/>
      <c r="H10" s="5"/>
      <c r="I10" s="5"/>
    </row>
    <row r="11" spans="1:9" s="69" customFormat="1" ht="20.25" customHeight="1">
      <c r="A11" s="258"/>
      <c r="B11" s="259"/>
      <c r="C11" s="63" t="s">
        <v>101</v>
      </c>
      <c r="D11" s="54"/>
      <c r="E11" s="68"/>
      <c r="F11" s="5"/>
      <c r="G11" s="5"/>
      <c r="H11" s="5"/>
      <c r="I11" s="5"/>
    </row>
    <row r="12" spans="1:9" s="69" customFormat="1" ht="21" customHeight="1">
      <c r="A12" s="258"/>
      <c r="B12" s="259"/>
      <c r="C12" s="63" t="s">
        <v>96</v>
      </c>
      <c r="D12" s="54"/>
      <c r="E12" s="68"/>
      <c r="F12" s="5"/>
      <c r="G12" s="5"/>
      <c r="H12" s="5"/>
      <c r="I12" s="5"/>
    </row>
    <row r="13" spans="1:9" s="69" customFormat="1" ht="15">
      <c r="A13" s="258"/>
      <c r="B13" s="259"/>
      <c r="C13" s="63" t="s">
        <v>105</v>
      </c>
      <c r="D13" s="54"/>
      <c r="E13" s="68"/>
      <c r="F13" s="5"/>
      <c r="G13" s="5"/>
      <c r="H13" s="5"/>
      <c r="I13" s="5"/>
    </row>
    <row r="14" spans="1:9" s="69" customFormat="1" ht="15">
      <c r="A14" s="258" t="s">
        <v>39</v>
      </c>
      <c r="B14" s="259" t="s">
        <v>106</v>
      </c>
      <c r="C14" s="63" t="s">
        <v>135</v>
      </c>
      <c r="D14" s="68"/>
      <c r="E14" s="68"/>
      <c r="F14" s="5"/>
      <c r="G14" s="5"/>
      <c r="H14" s="5"/>
      <c r="I14" s="5"/>
    </row>
    <row r="15" spans="1:9" s="69" customFormat="1" ht="18.75" customHeight="1">
      <c r="A15" s="258"/>
      <c r="B15" s="259"/>
      <c r="C15" s="63" t="s">
        <v>99</v>
      </c>
      <c r="D15" s="54"/>
      <c r="E15" s="68"/>
      <c r="F15" s="5"/>
      <c r="G15" s="5"/>
      <c r="H15" s="5"/>
      <c r="I15" s="5"/>
    </row>
    <row r="16" spans="1:9" s="69" customFormat="1" ht="15" customHeight="1">
      <c r="A16" s="258"/>
      <c r="B16" s="259"/>
      <c r="C16" s="63" t="s">
        <v>100</v>
      </c>
      <c r="D16" s="54"/>
      <c r="E16" s="68"/>
      <c r="F16" s="5"/>
      <c r="G16" s="5"/>
      <c r="H16" s="5"/>
      <c r="I16" s="5"/>
    </row>
    <row r="17" spans="1:9" s="69" customFormat="1" ht="18" customHeight="1">
      <c r="A17" s="258"/>
      <c r="B17" s="259"/>
      <c r="C17" s="63" t="s">
        <v>101</v>
      </c>
      <c r="D17" s="54"/>
      <c r="E17" s="68"/>
      <c r="F17" s="5"/>
      <c r="G17" s="5"/>
      <c r="H17" s="5"/>
      <c r="I17" s="5"/>
    </row>
    <row r="18" spans="1:9" s="69" customFormat="1" ht="18.75" customHeight="1">
      <c r="A18" s="258"/>
      <c r="B18" s="259"/>
      <c r="C18" s="63" t="s">
        <v>96</v>
      </c>
      <c r="D18" s="54"/>
      <c r="E18" s="68"/>
      <c r="F18" s="5"/>
      <c r="G18" s="5"/>
      <c r="H18" s="5"/>
      <c r="I18" s="5"/>
    </row>
    <row r="19" spans="1:9" s="69" customFormat="1" ht="15">
      <c r="A19" s="258"/>
      <c r="B19" s="259"/>
      <c r="C19" s="63" t="s">
        <v>105</v>
      </c>
      <c r="D19" s="54"/>
      <c r="E19" s="68"/>
      <c r="F19" s="5"/>
      <c r="G19" s="5"/>
      <c r="H19" s="5"/>
      <c r="I19" s="5"/>
    </row>
    <row r="20" spans="1:9" s="69" customFormat="1" ht="15">
      <c r="A20" s="204" t="s">
        <v>108</v>
      </c>
      <c r="B20" s="207" t="s">
        <v>144</v>
      </c>
      <c r="C20" s="63" t="s">
        <v>135</v>
      </c>
      <c r="D20" s="68"/>
      <c r="E20" s="68"/>
      <c r="F20" s="5"/>
      <c r="G20" s="5"/>
      <c r="H20" s="5"/>
      <c r="I20" s="5"/>
    </row>
    <row r="21" spans="1:9" s="69" customFormat="1" ht="18" customHeight="1">
      <c r="A21" s="205"/>
      <c r="B21" s="208"/>
      <c r="C21" s="63" t="s">
        <v>99</v>
      </c>
      <c r="D21" s="54"/>
      <c r="E21" s="54"/>
      <c r="F21" s="58"/>
      <c r="G21" s="58"/>
      <c r="H21" s="58"/>
      <c r="I21" s="58"/>
    </row>
    <row r="22" spans="1:9" s="69" customFormat="1" ht="15">
      <c r="A22" s="205"/>
      <c r="B22" s="208"/>
      <c r="C22" s="63" t="s">
        <v>100</v>
      </c>
      <c r="D22" s="54"/>
      <c r="E22" s="54"/>
      <c r="F22" s="47"/>
      <c r="G22" s="47"/>
      <c r="H22" s="47"/>
      <c r="I22" s="77"/>
    </row>
    <row r="23" spans="1:9" s="69" customFormat="1" ht="15">
      <c r="A23" s="205"/>
      <c r="B23" s="208"/>
      <c r="C23" s="63" t="s">
        <v>101</v>
      </c>
      <c r="D23" s="54"/>
      <c r="E23" s="54"/>
      <c r="F23" s="58"/>
      <c r="G23" s="58"/>
      <c r="H23" s="58"/>
      <c r="I23" s="58"/>
    </row>
    <row r="24" spans="1:9" s="69" customFormat="1" ht="17.25" customHeight="1">
      <c r="A24" s="205"/>
      <c r="B24" s="208"/>
      <c r="C24" s="63" t="s">
        <v>96</v>
      </c>
      <c r="D24" s="54"/>
      <c r="E24" s="54"/>
      <c r="F24" s="58"/>
      <c r="G24" s="58"/>
      <c r="H24" s="58"/>
      <c r="I24" s="58"/>
    </row>
    <row r="25" spans="1:9" s="69" customFormat="1" ht="15">
      <c r="A25" s="206"/>
      <c r="B25" s="209"/>
      <c r="C25" s="63" t="s">
        <v>105</v>
      </c>
      <c r="D25" s="54"/>
      <c r="E25" s="54"/>
      <c r="F25" s="58"/>
      <c r="G25" s="58"/>
      <c r="H25" s="58"/>
      <c r="I25" s="58"/>
    </row>
    <row r="26" spans="1:9" s="69" customFormat="1" ht="15">
      <c r="A26" s="45" t="s">
        <v>0</v>
      </c>
      <c r="B26" s="70"/>
      <c r="C26" s="72"/>
      <c r="D26" s="54"/>
      <c r="E26" s="54"/>
      <c r="F26" s="58"/>
      <c r="G26" s="58"/>
      <c r="H26" s="58"/>
      <c r="I26" s="58"/>
    </row>
    <row r="27" spans="1:9" s="69" customFormat="1" ht="15">
      <c r="A27" s="45" t="s">
        <v>109</v>
      </c>
      <c r="B27" s="45" t="s">
        <v>110</v>
      </c>
      <c r="C27" s="72"/>
      <c r="D27" s="54"/>
      <c r="E27" s="54"/>
      <c r="F27" s="58"/>
      <c r="G27" s="58"/>
      <c r="H27" s="58"/>
      <c r="I27" s="58"/>
    </row>
    <row r="28" spans="1:9" s="69" customFormat="1" ht="15">
      <c r="A28" s="45" t="s">
        <v>0</v>
      </c>
      <c r="B28" s="71"/>
      <c r="C28" s="72"/>
      <c r="D28" s="54"/>
      <c r="E28" s="68"/>
      <c r="F28" s="58"/>
      <c r="G28" s="58"/>
      <c r="H28" s="58"/>
      <c r="I28" s="58"/>
    </row>
    <row r="29" ht="6" customHeight="1"/>
    <row r="30" ht="3" customHeight="1"/>
  </sheetData>
  <sheetProtection/>
  <mergeCells count="12">
    <mergeCell ref="A20:A25"/>
    <mergeCell ref="B20:B25"/>
    <mergeCell ref="A5:A6"/>
    <mergeCell ref="B5:B6"/>
    <mergeCell ref="A8:A13"/>
    <mergeCell ref="B8:B13"/>
    <mergeCell ref="A14:A19"/>
    <mergeCell ref="B14:B19"/>
    <mergeCell ref="C5:C6"/>
    <mergeCell ref="D5:E5"/>
    <mergeCell ref="F5:I5"/>
    <mergeCell ref="A3:I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1234567</cp:lastModifiedBy>
  <cp:lastPrinted>2016-08-15T05:05:41Z</cp:lastPrinted>
  <dcterms:created xsi:type="dcterms:W3CDTF">2011-03-10T10:26:24Z</dcterms:created>
  <dcterms:modified xsi:type="dcterms:W3CDTF">2017-03-01T22:16:30Z</dcterms:modified>
  <cp:category/>
  <cp:version/>
  <cp:contentType/>
  <cp:contentStatus/>
</cp:coreProperties>
</file>